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Register" sheetId="2" state="visible" r:id="rId4"/>
    <sheet name="Watch List" sheetId="3" state="visible" r:id="rId5"/>
  </sheets>
  <definedNames>
    <definedName function="false" hidden="false" localSheetId="1" name="_xlnm.Print_Titles" vbProcedure="false">Register!$6:$6</definedName>
    <definedName function="false" hidden="true" localSheetId="1" name="_xlnm._FilterDatabase" vbProcedure="false">Register!$A$6:$T$89</definedName>
    <definedName function="false" hidden="false" localSheetId="2" name="_xlnm.Print_Titles" vbProcedure="false">'Watch List'!$5:$5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<sst xmlns="http://schemas.openxmlformats.org/spreadsheetml/2006/main" count="1327" uniqueCount="567">
  <si>
    <t xml:space="preserve">Guidance Register</t>
  </si>
  <si>
    <t xml:space="preserve">[Company Name]</t>
  </si>
  <si>
    <t xml:space="preserve">What this register is for</t>
  </si>
  <si>
    <t xml:space="preserve">This register lists the codes of practice, industry guidance, British Standards and government guidance that set out good practice for tree work. Auditors and clients expect your policies, risk assessments and method statements to follow these documents.</t>
  </si>
  <si>
    <t xml:space="preserve">Use it alongside the Compliance Register, which lists the laws themselves.</t>
  </si>
  <si>
    <t xml:space="preserve">How to use it</t>
  </si>
  <si>
    <t xml:space="preserve">Step 1</t>
  </si>
  <si>
    <t xml:space="preserve">Filter by nation. On the Register tab, use the filter arrow on the England, Wales, Scotland or NI column and choose ✓ to show only the guidance for where you work.</t>
  </si>
  <si>
    <t xml:space="preserve">Step 2</t>
  </si>
  <si>
    <t xml:space="preserve">Decide what is relevant. In 'Relevant to us?' choose Yes, No or Check. For example, the crane guidance only matters if you use cranes.</t>
  </si>
  <si>
    <t xml:space="preserve">Step 3</t>
  </si>
  <si>
    <t xml:space="preserve">Link it to your documents. In 'Where we use it' list the policies, risk assessments or method statements that rely on that guidance.</t>
  </si>
  <si>
    <t xml:space="preserve">Step 4</t>
  </si>
  <si>
    <t xml:space="preserve">Enter the date you last checked each line. The next review date and status then fill in automatically.</t>
  </si>
  <si>
    <t xml:space="preserve">Step 5</t>
  </si>
  <si>
    <t xml:space="preserve">Check the Watch List tab every month – several key documents are being revised in 2026–2027.</t>
  </si>
  <si>
    <t xml:space="preserve">Step 6</t>
  </si>
  <si>
    <t xml:space="preserve">When a document is revised, update the edition here and check every policy or method statement that refers to it.</t>
  </si>
  <si>
    <t xml:space="preserve">Status key</t>
  </si>
  <si>
    <t xml:space="preserve">Current</t>
  </si>
  <si>
    <t xml:space="preserve">Checked and not yet due for review.</t>
  </si>
  <si>
    <t xml:space="preserve">Due soon</t>
  </si>
  <si>
    <t xml:space="preserve">Review due within 30 days.</t>
  </si>
  <si>
    <t xml:space="preserve">Overdue</t>
  </si>
  <si>
    <t xml:space="preserve">Review date has passed – check this line now.</t>
  </si>
  <si>
    <t xml:space="preserve">Not checked</t>
  </si>
  <si>
    <t xml:space="preserve">No 'last checked' date entered yet.</t>
  </si>
  <si>
    <t xml:space="preserve">Not applicable</t>
  </si>
  <si>
    <t xml:space="preserve">You have marked this line 'No'.</t>
  </si>
  <si>
    <t xml:space="preserve">Red text</t>
  </si>
  <si>
    <t xml:space="preserve">Anything in red is a placeholder or an example. Replace it with your own details and change the text to black.</t>
  </si>
  <si>
    <t xml:space="preserve">What this means for you</t>
  </si>
  <si>
    <t xml:space="preserve">Example</t>
  </si>
  <si>
    <t xml:space="preserve">Your aerial rescue plan should follow AA Technical Guide 1 and the Industry Code of Practice. List the rescue plan in 'Where we use it' so you can find it quickly when the guide is revised.</t>
  </si>
  <si>
    <t xml:space="preserve">A council tender asks what standard you prune to. The answer is BS 3998:2010 – the register gives the correct title and edition.</t>
  </si>
  <si>
    <t xml:space="preserve">The new BS 5837 is due in late 2026. When it's published, the Watch List reminds you to update your tree protection method statements.</t>
  </si>
  <si>
    <t xml:space="preserve">Your chipper risk assessment should refer to FISA 604. The old HSE AFAG 604 leaflet has been withdrawn, so don't quote it.</t>
  </si>
  <si>
    <t xml:space="preserve">Important</t>
  </si>
  <si>
    <t xml:space="preserve">This register is a management tool, not legal advice. Legal content was checked against official sources on 03/10/2026, but the law changes regularly – always check the link before relying on a line, and take professional advice where needed.</t>
  </si>
  <si>
    <t xml:space="preserve">Document control</t>
  </si>
  <si>
    <t xml:space="preserve">Document reference</t>
  </si>
  <si>
    <t xml:space="preserve">[Doc Ref]</t>
  </si>
  <si>
    <t xml:space="preserve">Version</t>
  </si>
  <si>
    <t xml:space="preserve">[x.x]</t>
  </si>
  <si>
    <t xml:space="preserve">Issue date</t>
  </si>
  <si>
    <t xml:space="preserve">[dd/mm/yyyy]</t>
  </si>
  <si>
    <t xml:space="preserve">Next full review</t>
  </si>
  <si>
    <t xml:space="preserve">Owner</t>
  </si>
  <si>
    <t xml:space="preserve">[NAME – ROLE]</t>
  </si>
  <si>
    <t xml:space="preserve">Legal content verified</t>
  </si>
  <si>
    <t xml:space="preserve">03/10/2026</t>
  </si>
  <si>
    <t xml:space="preserve">Amendments</t>
  </si>
  <si>
    <t xml:space="preserve">Version / date</t>
  </si>
  <si>
    <t xml:space="preserve">Summary of changes</t>
  </si>
  <si>
    <t xml:space="preserve">Approved by</t>
  </si>
  <si>
    <t xml:space="preserve">[x.x] – [dd/mm/yyyy]</t>
  </si>
  <si>
    <t xml:space="preserve">Full review: legal and guidance content checked against official sources; Scotland, Wales and Northern Ireland added; plain-English explanations, evidence, review and status columns added; Watch List added.</t>
  </si>
  <si>
    <t xml:space="preserve">Director sign-off</t>
  </si>
  <si>
    <t xml:space="preserve">Name</t>
  </si>
  <si>
    <t xml:space="preserve">[NAME]</t>
  </si>
  <si>
    <t xml:space="preserve">Signature</t>
  </si>
  <si>
    <t xml:space="preserve">Date</t>
  </si>
  <si>
    <t xml:space="preserve">Verified:</t>
  </si>
  <si>
    <t xml:space="preserve">Reviewed by:</t>
  </si>
  <si>
    <t xml:space="preserve">Tip: use the filter arrow on England, Wales, Scotland or NI and pick ✓ to see only what applies where you work. Red text = example or placeholder to replace.</t>
  </si>
  <si>
    <t xml:space="preserve">Date of last full review:</t>
  </si>
  <si>
    <t xml:space="preserve">Summary:</t>
  </si>
  <si>
    <t xml:space="preserve">Ref</t>
  </si>
  <si>
    <t xml:space="preserve">Topic</t>
  </si>
  <si>
    <t xml:space="preserve">Publisher</t>
  </si>
  <si>
    <t xml:space="preserve">Title</t>
  </si>
  <si>
    <t xml:space="preserve">Reference / code</t>
  </si>
  <si>
    <t xml:space="preserve">Edition / year</t>
  </si>
  <si>
    <t xml:space="preserve">Type</t>
  </si>
  <si>
    <t xml:space="preserve">England</t>
  </si>
  <si>
    <t xml:space="preserve">Wales</t>
  </si>
  <si>
    <t xml:space="preserve">Scotland</t>
  </si>
  <si>
    <t xml:space="preserve">NI</t>
  </si>
  <si>
    <t xml:space="preserve">Why it matters</t>
  </si>
  <si>
    <t xml:space="preserve">Relevant to us?</t>
  </si>
  <si>
    <t xml:space="preserve">Where we use it (our documents)</t>
  </si>
  <si>
    <t xml:space="preserve">Last checked</t>
  </si>
  <si>
    <t xml:space="preserve">Review every (months)</t>
  </si>
  <si>
    <t xml:space="preserve">Next review</t>
  </si>
  <si>
    <t xml:space="preserve">Status</t>
  </si>
  <si>
    <t xml:space="preserve">Link</t>
  </si>
  <si>
    <t xml:space="preserve">Notes and recent changes</t>
  </si>
  <si>
    <t xml:space="preserve">A01</t>
  </si>
  <si>
    <t xml:space="preserve">HSE – Approved Codes of Practice and guidance</t>
  </si>
  <si>
    <t xml:space="preserve">HSE</t>
  </si>
  <si>
    <t xml:space="preserve">Tree work (online guidance hub)</t>
  </si>
  <si>
    <t xml:space="preserve">–</t>
  </si>
  <si>
    <t xml:space="preserve">Live web pages</t>
  </si>
  <si>
    <t xml:space="preserve">HSE guidance</t>
  </si>
  <si>
    <t xml:space="preserve">✓</t>
  </si>
  <si>
    <t xml:space="preserve">HSE's main pages for tree work – hazards, site management, health risks and links to AFAG leaflets.</t>
  </si>
  <si>
    <t xml:space="preserve">[e.g. Method statement, GRA, policy]</t>
  </si>
  <si>
    <t xml:space="preserve">Open: hse.gov.uk</t>
  </si>
  <si>
    <t xml:space="preserve">Replaces the previous entry that described INDG317 as general tree work guidance.</t>
  </si>
  <si>
    <t xml:space="preserve">A02</t>
  </si>
  <si>
    <t xml:space="preserve">Chainsaws at work</t>
  </si>
  <si>
    <t xml:space="preserve">INDG317 (rev2)</t>
  </si>
  <si>
    <t xml:space="preserve">2012</t>
  </si>
  <si>
    <t xml:space="preserve">Basic chainsaw safety: training, PPE, maintenance and safe use.</t>
  </si>
  <si>
    <t xml:space="preserve">A03</t>
  </si>
  <si>
    <t xml:space="preserve">HSE (AFAG)</t>
  </si>
  <si>
    <t xml:space="preserve">Top-handled chainsaws</t>
  </si>
  <si>
    <t xml:space="preserve">AFAG308 (rev2)</t>
  </si>
  <si>
    <t xml:space="preserve">2013</t>
  </si>
  <si>
    <t xml:space="preserve">Using top-handled saws off the ground.</t>
  </si>
  <si>
    <t xml:space="preserve">Still on HSE's website. AA Technical Guides 1 and 2 cover the same ground in more detail.</t>
  </si>
  <si>
    <t xml:space="preserve">A04</t>
  </si>
  <si>
    <t xml:space="preserve">Mobile stump grinders</t>
  </si>
  <si>
    <t xml:space="preserve">AFAG606 (rev1)</t>
  </si>
  <si>
    <t xml:space="preserve">Safe stump grinding – guarding, exclusion zones, PPE and underground services.</t>
  </si>
  <si>
    <t xml:space="preserve">A05</t>
  </si>
  <si>
    <t xml:space="preserve">Safe use of lifting equipment – LOLER ACOP and guidance</t>
  </si>
  <si>
    <t xml:space="preserve">L113</t>
  </si>
  <si>
    <t xml:space="preserve">2nd ed. 2014 (amended 2018)</t>
  </si>
  <si>
    <t xml:space="preserve">Approved Code of Practice</t>
  </si>
  <si>
    <t xml:space="preserve">Rigging, climbing kit, cranes and thorough examination requirements.</t>
  </si>
  <si>
    <t xml:space="preserve">A06</t>
  </si>
  <si>
    <t xml:space="preserve">Thorough examination of lifting equipment</t>
  </si>
  <si>
    <t xml:space="preserve">INDG422</t>
  </si>
  <si>
    <t xml:space="preserve">Plain-English guide to LOLER inspections.</t>
  </si>
  <si>
    <t xml:space="preserve">A07</t>
  </si>
  <si>
    <t xml:space="preserve">Safe use of work equipment – PUWER ACOP and guidance</t>
  </si>
  <si>
    <t xml:space="preserve">L22</t>
  </si>
  <si>
    <t xml:space="preserve">4th ed. 2014 (amended 2018)</t>
  </si>
  <si>
    <t xml:space="preserve">Chainsaws, chippers, grinders and other work equipment.</t>
  </si>
  <si>
    <t xml:space="preserve">New entry – PUWER was previously listed as legislation in this register.</t>
  </si>
  <si>
    <t xml:space="preserve">A08</t>
  </si>
  <si>
    <t xml:space="preserve">Control of substances hazardous to health – COSHH ACOP</t>
  </si>
  <si>
    <t xml:space="preserve">L5</t>
  </si>
  <si>
    <t xml:space="preserve">6th ed. 2013</t>
  </si>
  <si>
    <t xml:space="preserve">Fuels, oils, herbicides and wood dust.</t>
  </si>
  <si>
    <t xml:space="preserve">A09</t>
  </si>
  <si>
    <t xml:space="preserve">First aid at work – guidance on the Regulations</t>
  </si>
  <si>
    <t xml:space="preserve">L74</t>
  </si>
  <si>
    <t xml:space="preserve">3rd ed. 2013 (amended 2018 and 2024)</t>
  </si>
  <si>
    <t xml:space="preserve">First aid needs assessment. The 2024 update covers catastrophic bleeding and mental health.</t>
  </si>
  <si>
    <t xml:space="preserve">A10</t>
  </si>
  <si>
    <t xml:space="preserve">First aid at work (leaflet)</t>
  </si>
  <si>
    <t xml:space="preserve">INDG214 (rev2)</t>
  </si>
  <si>
    <t xml:space="preserve">2014</t>
  </si>
  <si>
    <t xml:space="preserve">Short summary of first aid duties.</t>
  </si>
  <si>
    <t xml:space="preserve">A11</t>
  </si>
  <si>
    <t xml:space="preserve">Controlling noise at work</t>
  </si>
  <si>
    <t xml:space="preserve">L108</t>
  </si>
  <si>
    <t xml:space="preserve">3rd ed. 2021</t>
  </si>
  <si>
    <t xml:space="preserve">Noise from saws, chippers and grinders.</t>
  </si>
  <si>
    <t xml:space="preserve">A12</t>
  </si>
  <si>
    <t xml:space="preserve">Hand-arm vibration at work</t>
  </si>
  <si>
    <t xml:space="preserve">L140</t>
  </si>
  <si>
    <t xml:space="preserve">2nd ed. 2019</t>
  </si>
  <si>
    <t xml:space="preserve">Vibration from chainsaws and stump grinders.</t>
  </si>
  <si>
    <t xml:space="preserve">A13</t>
  </si>
  <si>
    <t xml:space="preserve">Risk assessment: a brief guide to controlling risks in the workplace</t>
  </si>
  <si>
    <t xml:space="preserve">INDG163 (rev4)</t>
  </si>
  <si>
    <t xml:space="preserve">The basis for all your risk assessments.</t>
  </si>
  <si>
    <t xml:space="preserve">A14</t>
  </si>
  <si>
    <t xml:space="preserve">Managing for health and safety</t>
  </si>
  <si>
    <t xml:space="preserve">HSG65</t>
  </si>
  <si>
    <t xml:space="preserve">3rd ed. 2013</t>
  </si>
  <si>
    <t xml:space="preserve">How to set up and run a health and safety management system.</t>
  </si>
  <si>
    <t xml:space="preserve">Use this instead of L21, which HSE has withdrawn.</t>
  </si>
  <si>
    <t xml:space="preserve">A15</t>
  </si>
  <si>
    <t xml:space="preserve">Workplace transport safety: a brief guide</t>
  </si>
  <si>
    <t xml:space="preserve">INDG199 (rev2)</t>
  </si>
  <si>
    <t xml:space="preserve">Vehicles, trailers and chippers on site and in the yard.</t>
  </si>
  <si>
    <t xml:space="preserve">A16</t>
  </si>
  <si>
    <t xml:space="preserve">Avoiding danger from overhead power lines</t>
  </si>
  <si>
    <t xml:space="preserve">GS6</t>
  </si>
  <si>
    <t xml:space="preserve">4th ed. 2013</t>
  </si>
  <si>
    <t xml:space="preserve">Working near overhead lines.</t>
  </si>
  <si>
    <t xml:space="preserve">A17</t>
  </si>
  <si>
    <t xml:space="preserve">Workplace exposure limits</t>
  </si>
  <si>
    <t xml:space="preserve">EH40/2005</t>
  </si>
  <si>
    <t xml:space="preserve">Jan 2020 ed.</t>
  </si>
  <si>
    <t xml:space="preserve">Exposure limits for substances such as wood dust.</t>
  </si>
  <si>
    <t xml:space="preserve">B01</t>
  </si>
  <si>
    <t xml:space="preserve">FISA – Forestry Industry Safety Accord safety guides</t>
  </si>
  <si>
    <t xml:space="preserve">FISA</t>
  </si>
  <si>
    <t xml:space="preserve">Guidance on Managing Health and Safety in Forestry</t>
  </si>
  <si>
    <t xml:space="preserve">GMHSF</t>
  </si>
  <si>
    <t xml:space="preserve">Dec 2019</t>
  </si>
  <si>
    <t xml:space="preserve">Industry guidance</t>
  </si>
  <si>
    <t xml:space="preserve">Roles and duties of landowners, managers and contractors on forestry and larger tree jobs.</t>
  </si>
  <si>
    <t xml:space="preserve">Open: ukfisa.com</t>
  </si>
  <si>
    <t xml:space="preserve">Replaces HSE INDG294, which is no longer available.</t>
  </si>
  <si>
    <t xml:space="preserve">B02</t>
  </si>
  <si>
    <t xml:space="preserve">Using petrol-driven chainsaws</t>
  </si>
  <si>
    <t xml:space="preserve">FISA 301</t>
  </si>
  <si>
    <t xml:space="preserve">Core chainsaw safety guide.</t>
  </si>
  <si>
    <t xml:space="preserve">Previous register listed this as 'Chainsaw Operator Safety'.</t>
  </si>
  <si>
    <t xml:space="preserve">B03</t>
  </si>
  <si>
    <t xml:space="preserve">Basic chainsaw felling and manual takedown</t>
  </si>
  <si>
    <t xml:space="preserve">FISA 302</t>
  </si>
  <si>
    <t xml:space="preserve">Jun 2018</t>
  </si>
  <si>
    <t xml:space="preserve">Felling techniques and safe systems.</t>
  </si>
  <si>
    <t xml:space="preserve">B04</t>
  </si>
  <si>
    <t xml:space="preserve">Chainsaw snedding</t>
  </si>
  <si>
    <t xml:space="preserve">FISA 303</t>
  </si>
  <si>
    <t xml:space="preserve">Removing branches from felled trees.</t>
  </si>
  <si>
    <t xml:space="preserve">B05</t>
  </si>
  <si>
    <t xml:space="preserve">Chainsaw cross-cutting and manual stacking</t>
  </si>
  <si>
    <t xml:space="preserve">FISA 304</t>
  </si>
  <si>
    <t xml:space="preserve">Logging up and stacking.</t>
  </si>
  <si>
    <t xml:space="preserve">B06</t>
  </si>
  <si>
    <t xml:space="preserve">Chainsaw clearance of windblow</t>
  </si>
  <si>
    <t xml:space="preserve">FISA 306</t>
  </si>
  <si>
    <t xml:space="preserve">Storm damage clearance – high-risk work.</t>
  </si>
  <si>
    <t xml:space="preserve">B07</t>
  </si>
  <si>
    <t xml:space="preserve">Chainsaw felling of large trees</t>
  </si>
  <si>
    <t xml:space="preserve">FISA 307</t>
  </si>
  <si>
    <t xml:space="preserve">Felling large trees.</t>
  </si>
  <si>
    <t xml:space="preserve">B08</t>
  </si>
  <si>
    <t xml:space="preserve">Use of winches in directional felling and takedown</t>
  </si>
  <si>
    <t xml:space="preserve">FISA 310</t>
  </si>
  <si>
    <t xml:space="preserve">Winch-assisted felling.</t>
  </si>
  <si>
    <t xml:space="preserve">B09</t>
  </si>
  <si>
    <t xml:space="preserve">Tractor units in tree work</t>
  </si>
  <si>
    <t xml:space="preserve">FISA 501</t>
  </si>
  <si>
    <t xml:space="preserve">Jul 2025</t>
  </si>
  <si>
    <t xml:space="preserve">Tractor-mounted equipment.</t>
  </si>
  <si>
    <t xml:space="preserve">B10</t>
  </si>
  <si>
    <t xml:space="preserve">Wood chippers</t>
  </si>
  <si>
    <t xml:space="preserve">FISA 604</t>
  </si>
  <si>
    <t xml:space="preserve">Safe chipper operation.</t>
  </si>
  <si>
    <t xml:space="preserve">HSE's AFAG604 has been withdrawn – use this instead.</t>
  </si>
  <si>
    <t xml:space="preserve">B11</t>
  </si>
  <si>
    <t xml:space="preserve">Tree shear and grapple saw</t>
  </si>
  <si>
    <t xml:space="preserve">FISA 608</t>
  </si>
  <si>
    <t xml:space="preserve">v4 Jul 2022</t>
  </si>
  <si>
    <t xml:space="preserve">Mechanised dismantling.</t>
  </si>
  <si>
    <t xml:space="preserve">B12</t>
  </si>
  <si>
    <t xml:space="preserve">Excavators in tree work</t>
  </si>
  <si>
    <t xml:space="preserve">FISA 704</t>
  </si>
  <si>
    <t xml:space="preserve">Excavator-mounted tree work.</t>
  </si>
  <si>
    <t xml:space="preserve">B13</t>
  </si>
  <si>
    <t xml:space="preserve">Emergency planning</t>
  </si>
  <si>
    <t xml:space="preserve">FISA 802</t>
  </si>
  <si>
    <t xml:space="preserve">Amended Apr 2021</t>
  </si>
  <si>
    <t xml:space="preserve">Site emergency plans and rescue arrangements.</t>
  </si>
  <si>
    <t xml:space="preserve">B14</t>
  </si>
  <si>
    <t xml:space="preserve">Electricity at work: forestry</t>
  </si>
  <si>
    <t xml:space="preserve">FISA 804</t>
  </si>
  <si>
    <t xml:space="preserve">Updated Jul 2025</t>
  </si>
  <si>
    <t xml:space="preserve">Overhead and underground cables.</t>
  </si>
  <si>
    <t xml:space="preserve">B15</t>
  </si>
  <si>
    <t xml:space="preserve">Training and certification</t>
  </si>
  <si>
    <t xml:space="preserve">FISA 805</t>
  </si>
  <si>
    <t xml:space="preserve">Updated Aug 2025</t>
  </si>
  <si>
    <t xml:space="preserve">Competence and certificates needed for different tasks.</t>
  </si>
  <si>
    <t xml:space="preserve">Correction: previous register listed FISA 805 as 'Managing Occupational Health'.</t>
  </si>
  <si>
    <t xml:space="preserve">B16</t>
  </si>
  <si>
    <t xml:space="preserve">Welfare</t>
  </si>
  <si>
    <t xml:space="preserve">FISA 806</t>
  </si>
  <si>
    <t xml:space="preserve">Revised Jan 2022</t>
  </si>
  <si>
    <t xml:space="preserve">Welfare facilities on site.</t>
  </si>
  <si>
    <t xml:space="preserve">B17</t>
  </si>
  <si>
    <t xml:space="preserve">Working near railways</t>
  </si>
  <si>
    <t xml:space="preserve">FISA 807</t>
  </si>
  <si>
    <t xml:space="preserve">Dec 2022</t>
  </si>
  <si>
    <t xml:space="preserve">Lineside tree work.</t>
  </si>
  <si>
    <t xml:space="preserve">B18</t>
  </si>
  <si>
    <t xml:space="preserve">CDM in relation to forestry</t>
  </si>
  <si>
    <t xml:space="preserve">FISA 808</t>
  </si>
  <si>
    <t xml:space="preserve">Sep 2024</t>
  </si>
  <si>
    <t xml:space="preserve">CDM duties on construction-related tree work.</t>
  </si>
  <si>
    <t xml:space="preserve">Q&amp;A v2 published Jun 2026.</t>
  </si>
  <si>
    <t xml:space="preserve">B19</t>
  </si>
  <si>
    <t xml:space="preserve">Chainshot: manage the risk</t>
  </si>
  <si>
    <t xml:space="preserve">Technical Note 004</t>
  </si>
  <si>
    <t xml:space="preserve">Updated Sep 2026</t>
  </si>
  <si>
    <t xml:space="preserve">Risk of chain breakage ('chainshot') from harvesters and processors.</t>
  </si>
  <si>
    <t xml:space="preserve">REVISED 23 Sep 2026: exclusion zone changed from a flat 70m to the greatest of 90m, the manufacturer's risk zone, or two tree lengths plus boom length. Update any documents quoting 70m.</t>
  </si>
  <si>
    <t xml:space="preserve">C01</t>
  </si>
  <si>
    <t xml:space="preserve">Arboricultural Association – codes, technical guides and standards</t>
  </si>
  <si>
    <t xml:space="preserve">Arboricultural Association</t>
  </si>
  <si>
    <t xml:space="preserve">Industry Code of Practice for Arboriculture: Tree Work at Height</t>
  </si>
  <si>
    <t xml:space="preserve">ICoP</t>
  </si>
  <si>
    <t xml:space="preserve">2nd ed. 2020</t>
  </si>
  <si>
    <t xml:space="preserve">Industry code of practice</t>
  </si>
  <si>
    <t xml:space="preserve">The main code for climbing and aerial tree work, endorsed by HSE.</t>
  </si>
  <si>
    <t xml:space="preserve">Open: trees.org.uk</t>
  </si>
  <si>
    <t xml:space="preserve">BEING REVISED – scope widening to ground-based and mechanised work. Previous link was a Google redirect.</t>
  </si>
  <si>
    <t xml:space="preserve">C02</t>
  </si>
  <si>
    <t xml:space="preserve">Technical Guide 1: Tree climbing and aerial rescue</t>
  </si>
  <si>
    <t xml:space="preserve">TG1</t>
  </si>
  <si>
    <t xml:space="preserve">2020</t>
  </si>
  <si>
    <t xml:space="preserve">Detailed climbing and rescue methods.</t>
  </si>
  <si>
    <t xml:space="preserve">Open: treebooks.co.uk</t>
  </si>
  <si>
    <t xml:space="preserve">Being revised. Covers the ground of the withdrawn AFAG 401 and 402 leaflets.</t>
  </si>
  <si>
    <t xml:space="preserve">C03</t>
  </si>
  <si>
    <t xml:space="preserve">Technical Guide 2: Use of tools in the tree</t>
  </si>
  <si>
    <t xml:space="preserve">TG2</t>
  </si>
  <si>
    <t xml:space="preserve">Chainsaws and tools while working at height.</t>
  </si>
  <si>
    <t xml:space="preserve">Being revised.</t>
  </si>
  <si>
    <t xml:space="preserve">C04</t>
  </si>
  <si>
    <t xml:space="preserve">Technical Guide 3: Rigging and dismantling</t>
  </si>
  <si>
    <t xml:space="preserve">TG3</t>
  </si>
  <si>
    <t xml:space="preserve">Rigging systems and dismantling.</t>
  </si>
  <si>
    <t xml:space="preserve">C05</t>
  </si>
  <si>
    <t xml:space="preserve">Technical Guide 4: Use of mobile cranes in tree work</t>
  </si>
  <si>
    <t xml:space="preserve">TG4</t>
  </si>
  <si>
    <t xml:space="preserve">Crane-assisted tree removal.</t>
  </si>
  <si>
    <t xml:space="preserve">C06</t>
  </si>
  <si>
    <t xml:space="preserve">Technical Guide 5: Use of MEWPs in tree work</t>
  </si>
  <si>
    <t xml:space="preserve">TG5</t>
  </si>
  <si>
    <t xml:space="preserve">MEWP tree work.</t>
  </si>
  <si>
    <t xml:space="preserve">C07</t>
  </si>
  <si>
    <t xml:space="preserve">Safety Guides (free checklists to accompany the Technical Guides)</t>
  </si>
  <si>
    <t xml:space="preserve">SG1, SG2, SG4</t>
  </si>
  <si>
    <t xml:space="preserve">Useful as site and audit checklists.</t>
  </si>
  <si>
    <t xml:space="preserve">C08</t>
  </si>
  <si>
    <t xml:space="preserve">ARB Approved Contractor Standards</t>
  </si>
  <si>
    <t xml:space="preserve">Feb 2024</t>
  </si>
  <si>
    <t xml:space="preserve">Accreditation standard</t>
  </si>
  <si>
    <t xml:space="preserve">The standard you're assessed against for ARB Approved Contractor status.</t>
  </si>
  <si>
    <t xml:space="preserve">Reviewed every year.</t>
  </si>
  <si>
    <t xml:space="preserve">C09</t>
  </si>
  <si>
    <t xml:space="preserve">Approved Contractor Handbook</t>
  </si>
  <si>
    <t xml:space="preserve">May 2023</t>
  </si>
  <si>
    <t xml:space="preserve">Read alongside the Standards.</t>
  </si>
  <si>
    <t xml:space="preserve">C10</t>
  </si>
  <si>
    <t xml:space="preserve">Guidance Note 7: Tree surveys – a guide to good practice</t>
  </si>
  <si>
    <t xml:space="preserve">GN7</t>
  </si>
  <si>
    <t xml:space="preserve">2016</t>
  </si>
  <si>
    <t xml:space="preserve">Planning and carrying out tree surveys.</t>
  </si>
  <si>
    <t xml:space="preserve">D01</t>
  </si>
  <si>
    <t xml:space="preserve">British and international standards</t>
  </si>
  <si>
    <t xml:space="preserve">BSI</t>
  </si>
  <si>
    <t xml:space="preserve">BS 3998:2010 Tree work – Recommendations</t>
  </si>
  <si>
    <t xml:space="preserve">BS 3998</t>
  </si>
  <si>
    <t xml:space="preserve">2010</t>
  </si>
  <si>
    <t xml:space="preserve">British Standard</t>
  </si>
  <si>
    <t xml:space="preserve">The standard most specifications refer to for pruning and other tree work.</t>
  </si>
  <si>
    <t xml:space="preserve">Open: knowledge.bsigroup.com</t>
  </si>
  <si>
    <t xml:space="preserve">D02</t>
  </si>
  <si>
    <t xml:space="preserve">BS 5837:2012 Trees in relation to design, demolition and construction</t>
  </si>
  <si>
    <t xml:space="preserve">BS 5837</t>
  </si>
  <si>
    <t xml:space="preserve">Tree protection on development sites.</t>
  </si>
  <si>
    <t xml:space="preserve">BEING REVISED – new edition targeted for Nov 2026 and will replace the 2012 version. Check BSI for the current version before citing it in tenders or method statements.</t>
  </si>
  <si>
    <t xml:space="preserve">D03</t>
  </si>
  <si>
    <t xml:space="preserve">BS 8545:2014+A1:2026 Trees: from nursery to independence in the landscape</t>
  </si>
  <si>
    <t xml:space="preserve">BS 8545</t>
  </si>
  <si>
    <t xml:space="preserve">2014 + A1:2026</t>
  </si>
  <si>
    <t xml:space="preserve">Tree planting and aftercare.</t>
  </si>
  <si>
    <t xml:space="preserve">Amendment 1 published 27 Jan 2026.</t>
  </si>
  <si>
    <t xml:space="preserve">D04</t>
  </si>
  <si>
    <t xml:space="preserve">BS 7121-1:2016 Safe use of cranes – General</t>
  </si>
  <si>
    <t xml:space="preserve">BS 7121-1</t>
  </si>
  <si>
    <t xml:space="preserve">Crane-assisted tree removal (with AA TG4).</t>
  </si>
  <si>
    <t xml:space="preserve">Under review.</t>
  </si>
  <si>
    <t xml:space="preserve">D05</t>
  </si>
  <si>
    <t xml:space="preserve">ISO</t>
  </si>
  <si>
    <t xml:space="preserve">ISO 45001:2018 + Amd 1:2024 Occupational health and safety management systems</t>
  </si>
  <si>
    <t xml:space="preserve">ISO 45001</t>
  </si>
  <si>
    <t xml:space="preserve">2018 + A1:2024</t>
  </si>
  <si>
    <t xml:space="preserve">International standard</t>
  </si>
  <si>
    <t xml:space="preserve">Only if you hold or are working towards ISO 45001 certification.</t>
  </si>
  <si>
    <t xml:space="preserve">Open: iso.org</t>
  </si>
  <si>
    <t xml:space="preserve">A revision is in development.</t>
  </si>
  <si>
    <t xml:space="preserve">D06</t>
  </si>
  <si>
    <t xml:space="preserve">ISO 14001:2026 Environmental management systems</t>
  </si>
  <si>
    <t xml:space="preserve">ISO 14001</t>
  </si>
  <si>
    <t xml:space="preserve">2026</t>
  </si>
  <si>
    <t xml:space="preserve">Only if you hold or are working towards ISO 14001 certification.</t>
  </si>
  <si>
    <t xml:space="preserve">2015 edition withdrawn 15 Apr 2026; certificates must move over by May 2029.</t>
  </si>
  <si>
    <t xml:space="preserve">D07</t>
  </si>
  <si>
    <t xml:space="preserve">ISO 9001:2026 Quality management systems</t>
  </si>
  <si>
    <t xml:space="preserve">ISO 9001</t>
  </si>
  <si>
    <t xml:space="preserve">Only if you hold or are working towards ISO 9001 certification.</t>
  </si>
  <si>
    <t xml:space="preserve">Published 16 Sep 2026; transition by 30 Sep 2029.</t>
  </si>
  <si>
    <t xml:space="preserve">E01</t>
  </si>
  <si>
    <t xml:space="preserve">Utilities, roads and street works</t>
  </si>
  <si>
    <t xml:space="preserve">Energy Networks Association</t>
  </si>
  <si>
    <t xml:space="preserve">Engineering Recommendation G55: Safe tree working in proximity to overhead electric lines</t>
  </si>
  <si>
    <t xml:space="preserve">G55 Issue 4</t>
  </si>
  <si>
    <t xml:space="preserve">2019</t>
  </si>
  <si>
    <t xml:space="preserve">Tree work near power lines – distances, competence and DNO contact.</t>
  </si>
  <si>
    <t xml:space="preserve">Open: energynetworks.org</t>
  </si>
  <si>
    <t xml:space="preserve">Not freely available – buy from ENA or a stockist. Issue 4 (2019) confirmed through a stockist listing; check against ENA's catalogue.</t>
  </si>
  <si>
    <t xml:space="preserve">E02</t>
  </si>
  <si>
    <t xml:space="preserve">Street Works UK (formerly NJUG)</t>
  </si>
  <si>
    <t xml:space="preserve">Volume 4: Guidelines for the planning, installation and maintenance of utility apparatus in proximity to trees</t>
  </si>
  <si>
    <t xml:space="preserve">Vol. 4 Issue 3</t>
  </si>
  <si>
    <t xml:space="preserve">Protecting trees and buried services when either is worked on.</t>
  </si>
  <si>
    <t xml:space="preserve">Open: streetworks.org.uk</t>
  </si>
  <si>
    <t xml:space="preserve">UPDATED: Issue 3 (2026) replaces Issue 2 (2007). Update any documents that quote Issue 2.</t>
  </si>
  <si>
    <t xml:space="preserve">E03</t>
  </si>
  <si>
    <t xml:space="preserve">Department for Transport</t>
  </si>
  <si>
    <t xml:space="preserve">Safety at street works and road works: a code of practice ('Red Book')</t>
  </si>
  <si>
    <t xml:space="preserve">Statutory code of practice</t>
  </si>
  <si>
    <t xml:space="preserve">Signing, lighting and guarding for roadside jobs.</t>
  </si>
  <si>
    <t xml:space="preserve">Open: gov.uk</t>
  </si>
  <si>
    <t xml:space="preserve">BEING REPLACED – DfT consultation runs 21 Sep to 14 Dec 2026. NI publishes the 2013 code through DfI.</t>
  </si>
  <si>
    <t xml:space="preserve">E04</t>
  </si>
  <si>
    <t xml:space="preserve">Traffic Signs Manual – Chapter 8 (Parts 1, 2 and 3)</t>
  </si>
  <si>
    <t xml:space="preserve">Chapter 8</t>
  </si>
  <si>
    <t xml:space="preserve">2009 / 2020</t>
  </si>
  <si>
    <t xml:space="preserve">Government guidance</t>
  </si>
  <si>
    <t xml:space="preserve">Temporary traffic management design and operation.</t>
  </si>
  <si>
    <t xml:space="preserve">E05</t>
  </si>
  <si>
    <t xml:space="preserve">IPAF</t>
  </si>
  <si>
    <t xml:space="preserve">Safe use of MEWPs to manage trees and vegetation</t>
  </si>
  <si>
    <t xml:space="preserve">TE-1107-0822-3-en</t>
  </si>
  <si>
    <t xml:space="preserve">2022</t>
  </si>
  <si>
    <t xml:space="preserve">Open: ipaf.org</t>
  </si>
  <si>
    <t xml:space="preserve">Replaces the general IPAF resources link.</t>
  </si>
  <si>
    <t xml:space="preserve">F01</t>
  </si>
  <si>
    <t xml:space="preserve">Environment, waste, biosecurity and felling</t>
  </si>
  <si>
    <t xml:space="preserve">Defra / HSE</t>
  </si>
  <si>
    <t xml:space="preserve">Code of Practice for Using Plant Protection Products</t>
  </si>
  <si>
    <t xml:space="preserve">2006</t>
  </si>
  <si>
    <t xml:space="preserve">Safe herbicide use, including stump treatment.</t>
  </si>
  <si>
    <t xml:space="preserve">F02</t>
  </si>
  <si>
    <t xml:space="preserve">Defra / Environment Agency</t>
  </si>
  <si>
    <t xml:space="preserve">Waste duty of care: code of practice</t>
  </si>
  <si>
    <t xml:space="preserve">2016 (updated 2018)</t>
  </si>
  <si>
    <t xml:space="preserve">Waste transfer notes, carriers and your duty of care.</t>
  </si>
  <si>
    <t xml:space="preserve">F03</t>
  </si>
  <si>
    <t xml:space="preserve">Scottish Government</t>
  </si>
  <si>
    <t xml:space="preserve">Managing controlled waste – duty of care: code of practice</t>
  </si>
  <si>
    <t xml:space="preserve">Mar 2026</t>
  </si>
  <si>
    <t xml:space="preserve">Scottish duty of care code.</t>
  </si>
  <si>
    <t xml:space="preserve">Open: gov.scot</t>
  </si>
  <si>
    <t xml:space="preserve">Replaces earlier Scottish code.</t>
  </si>
  <si>
    <t xml:space="preserve">F04</t>
  </si>
  <si>
    <t xml:space="preserve">DAERA / NIEA</t>
  </si>
  <si>
    <t xml:space="preserve">Waste Management: The Duty of Care – A Code of Practice for Northern Ireland</t>
  </si>
  <si>
    <t xml:space="preserve">NI duty of care code.</t>
  </si>
  <si>
    <t xml:space="preserve">Open: daera-ni.gov.uk</t>
  </si>
  <si>
    <t xml:space="preserve">F05</t>
  </si>
  <si>
    <t xml:space="preserve">Environment Agency</t>
  </si>
  <si>
    <t xml:space="preserve">Waste exemption T6: chipping, shredding, cutting or pulverising waste wood and plant matter</t>
  </si>
  <si>
    <t xml:space="preserve">T6</t>
  </si>
  <si>
    <t xml:space="preserve">Explains when a T6 is and isn't needed for tree surgery arisings.</t>
  </si>
  <si>
    <t xml:space="preserve">F06</t>
  </si>
  <si>
    <t xml:space="preserve">Waste exemption D7: burning waste in the open</t>
  </si>
  <si>
    <t xml:space="preserve">D7</t>
  </si>
  <si>
    <t xml:space="preserve">Limits and conditions for burning arisings on site.</t>
  </si>
  <si>
    <t xml:space="preserve">F07</t>
  </si>
  <si>
    <t xml:space="preserve">SEPA</t>
  </si>
  <si>
    <t xml:space="preserve">Transporting waste – EASR registration</t>
  </si>
  <si>
    <t xml:space="preserve">2025</t>
  </si>
  <si>
    <t xml:space="preserve">How Scottish carrier registration works under EASR.</t>
  </si>
  <si>
    <t xml:space="preserve">Open: beta.sepa.scot</t>
  </si>
  <si>
    <t xml:space="preserve">F08</t>
  </si>
  <si>
    <t xml:space="preserve">Forestry Commission / APHA</t>
  </si>
  <si>
    <t xml:space="preserve">Prevent the introduction and spread of tree pests and diseases ('Keep it Clean')</t>
  </si>
  <si>
    <t xml:space="preserve">Updated Jan 2026</t>
  </si>
  <si>
    <t xml:space="preserve">Biosecurity for kit, vehicles and arisings – names arborists as a high-risk group.</t>
  </si>
  <si>
    <t xml:space="preserve">Replaces the previous Forest Research link.</t>
  </si>
  <si>
    <t xml:space="preserve">F09</t>
  </si>
  <si>
    <t xml:space="preserve">Forestry Commission</t>
  </si>
  <si>
    <t xml:space="preserve">Oak processionary moth: plan and manage risks</t>
  </si>
  <si>
    <t xml:space="preserve">Updated Apr 2024</t>
  </si>
  <si>
    <t xml:space="preserve">OPM reporting, PPE and health risks.</t>
  </si>
  <si>
    <t xml:space="preserve">F10</t>
  </si>
  <si>
    <t xml:space="preserve">Forest Research</t>
  </si>
  <si>
    <t xml:space="preserve">Managing ash dieback in England</t>
  </si>
  <si>
    <t xml:space="preserve">Risk management for ash dieback trees.</t>
  </si>
  <si>
    <t xml:space="preserve">Open: forestresearch.gov.uk</t>
  </si>
  <si>
    <t xml:space="preserve">F11</t>
  </si>
  <si>
    <t xml:space="preserve">Environment Agency / Defra</t>
  </si>
  <si>
    <t xml:space="preserve">How to stop Japanese knotweed from spreading</t>
  </si>
  <si>
    <t xml:space="preserve">Updated Feb 2026</t>
  </si>
  <si>
    <t xml:space="preserve">Invasive plants and waste rules.</t>
  </si>
  <si>
    <t xml:space="preserve">F12</t>
  </si>
  <si>
    <t xml:space="preserve">When a felling licence is needed</t>
  </si>
  <si>
    <t xml:space="preserve">Updated Jul 2026</t>
  </si>
  <si>
    <t xml:space="preserve">Felling licence thresholds and exemptions in England.</t>
  </si>
  <si>
    <t xml:space="preserve">F13</t>
  </si>
  <si>
    <t xml:space="preserve">Natural Resources Wales</t>
  </si>
  <si>
    <t xml:space="preserve">Apply for a felling licence</t>
  </si>
  <si>
    <t xml:space="preserve">Felling licences in Wales.</t>
  </si>
  <si>
    <t xml:space="preserve">Open: naturalresources.wales</t>
  </si>
  <si>
    <t xml:space="preserve">F14</t>
  </si>
  <si>
    <t xml:space="preserve">Scottish Forestry</t>
  </si>
  <si>
    <t xml:space="preserve">How to apply to fell trees</t>
  </si>
  <si>
    <t xml:space="preserve">Updated Oct 2026</t>
  </si>
  <si>
    <t xml:space="preserve">Felling permission in Scotland.</t>
  </si>
  <si>
    <t xml:space="preserve">Open: forestry.gov.scot</t>
  </si>
  <si>
    <t xml:space="preserve">F15</t>
  </si>
  <si>
    <t xml:space="preserve">DAERA Forest Service</t>
  </si>
  <si>
    <t xml:space="preserve">Felling licences</t>
  </si>
  <si>
    <t xml:space="preserve">Felling licences in Northern Ireland.</t>
  </si>
  <si>
    <t xml:space="preserve">G01</t>
  </si>
  <si>
    <t xml:space="preserve">Wildlife and protected species</t>
  </si>
  <si>
    <t xml:space="preserve">Natural England / Defra</t>
  </si>
  <si>
    <t xml:space="preserve">Bats: protection and licences</t>
  </si>
  <si>
    <t xml:space="preserve">Updated 2015</t>
  </si>
  <si>
    <t xml:space="preserve">Bat offences and licensing in England (mentions tree work).</t>
  </si>
  <si>
    <t xml:space="preserve">G02</t>
  </si>
  <si>
    <t xml:space="preserve">Bat licensing</t>
  </si>
  <si>
    <t xml:space="preserve">Bat licences in Wales.</t>
  </si>
  <si>
    <t xml:space="preserve">G03</t>
  </si>
  <si>
    <t xml:space="preserve">Check if you need a wildlife licence during forest operations</t>
  </si>
  <si>
    <t xml:space="preserve">Planning tree and forest work around protected species.</t>
  </si>
  <si>
    <t xml:space="preserve">G04</t>
  </si>
  <si>
    <t xml:space="preserve">NatureScot</t>
  </si>
  <si>
    <t xml:space="preserve">Bats: licence forms and guidance documents</t>
  </si>
  <si>
    <t xml:space="preserve">Bat licences in Scotland, including tree roost surveys.</t>
  </si>
  <si>
    <t xml:space="preserve">Open: nature.scot</t>
  </si>
  <si>
    <t xml:space="preserve">G05</t>
  </si>
  <si>
    <t xml:space="preserve">Badgers and licensing</t>
  </si>
  <si>
    <t xml:space="preserve">Working near badger setts in Scotland.</t>
  </si>
  <si>
    <t xml:space="preserve">G06</t>
  </si>
  <si>
    <t xml:space="preserve">DAERA</t>
  </si>
  <si>
    <t xml:space="preserve">Wildlife licensing</t>
  </si>
  <si>
    <t xml:space="preserve">Updated Jun 2025</t>
  </si>
  <si>
    <t xml:space="preserve">Bat and bird licences in Northern Ireland.</t>
  </si>
  <si>
    <t xml:space="preserve">G07</t>
  </si>
  <si>
    <t xml:space="preserve">Hedge management and bird nesting season</t>
  </si>
  <si>
    <t xml:space="preserve">Hedge cutting restrictions (1 Mar–31 Aug) and nest protection.</t>
  </si>
  <si>
    <t xml:space="preserve">H01</t>
  </si>
  <si>
    <t xml:space="preserve">Accreditation, tendering and other guidance</t>
  </si>
  <si>
    <t xml:space="preserve">SSIP</t>
  </si>
  <si>
    <t xml:space="preserve">SSIP Core Criteria</t>
  </si>
  <si>
    <t xml:space="preserve">The common health and safety criteria behind CHAS, SafeContractor, Constructionline and other SSIP schemes.</t>
  </si>
  <si>
    <t xml:space="preserve">Open: ssip.org.uk</t>
  </si>
  <si>
    <t xml:space="preserve">H02</t>
  </si>
  <si>
    <t xml:space="preserve">Cabinet Office</t>
  </si>
  <si>
    <t xml:space="preserve">PPN 006: Taking account of Carbon Reduction Plans</t>
  </si>
  <si>
    <t xml:space="preserve">PPN 006</t>
  </si>
  <si>
    <t xml:space="preserve">Procurement policy</t>
  </si>
  <si>
    <t xml:space="preserve">Central government contracts over £5m a year need a Carbon Reduction Plan. Councils and main contractors may also ask for one.</t>
  </si>
  <si>
    <t xml:space="preserve">Open: procurementpathway.civilservice.gov.uk</t>
  </si>
  <si>
    <t xml:space="preserve">H03</t>
  </si>
  <si>
    <t xml:space="preserve">National Tree Safety Group</t>
  </si>
  <si>
    <t xml:space="preserve">Common sense risk management of trees</t>
  </si>
  <si>
    <t xml:space="preserve">2nd ed. Oct 2024</t>
  </si>
  <si>
    <t xml:space="preserve">Proportionate tree risk management and duty of care for tree owners.</t>
  </si>
  <si>
    <t xml:space="preserve">Open: ntsgroup.org.uk</t>
  </si>
  <si>
    <t xml:space="preserve">Replaces the 2011 first edition.</t>
  </si>
  <si>
    <t xml:space="preserve">Watch List – changes coming up</t>
  </si>
  <si>
    <t xml:space="preserve">Check this list every month. When a change comes into force, update the Register and any affected documents, then mark it done. Dates were confirmed on 03/10/2026 – some are still to be announced.</t>
  </si>
  <si>
    <t xml:space="preserve">When</t>
  </si>
  <si>
    <t xml:space="preserve">What's changing</t>
  </si>
  <si>
    <t xml:space="preserve">What to do</t>
  </si>
  <si>
    <t xml:space="preserve">Done?</t>
  </si>
  <si>
    <t xml:space="preserve">Notes</t>
  </si>
  <si>
    <t xml:space="preserve">Nov 2026 (target)</t>
  </si>
  <si>
    <t xml:space="preserve">BS 5837 – new edition replacing BS 5837:2012</t>
  </si>
  <si>
    <t xml:space="preserve">Update tree protection plans, method statements and tender answers once published.</t>
  </si>
  <si>
    <t xml:space="preserve">AA Industry Code of Practice – revision 'close to conclusion'</t>
  </si>
  <si>
    <t xml:space="preserve">Review climbing, rigging and rescue procedures when the new edition is issued.</t>
  </si>
  <si>
    <t xml:space="preserve">AA Technical Guides 1–5 revisions; new ATG6 and Ground Technical Guides 1–3</t>
  </si>
  <si>
    <t xml:space="preserve">Update method statements and training plans.</t>
  </si>
  <si>
    <t xml:space="preserve">14 Dec 2026</t>
  </si>
  <si>
    <t xml:space="preserve">DfT consultation on replacing the Safety at Street Works 'Red Book' closes</t>
  </si>
  <si>
    <t xml:space="preserve">Monitor for the new code.</t>
  </si>
  <si>
    <t xml:space="preserve">Now</t>
  </si>
  <si>
    <t xml:space="preserve">Street Works UK Volume 4 Issue 3 (2026) has replaced Issue 2</t>
  </si>
  <si>
    <t xml:space="preserve">Update method statements and tender answers that quote Issue 2.</t>
  </si>
  <si>
    <t xml:space="preserve">FISA Technical Note 004 (chainshot) revised 23 Sep 2026 – new exclusion zone</t>
  </si>
  <si>
    <t xml:space="preserve">Update any risk assessments quoting a 70m zone.</t>
  </si>
  <si>
    <t xml:space="preserve">By May 2029</t>
  </si>
  <si>
    <t xml:space="preserve">ISO 14001:2026 transition deadline</t>
  </si>
  <si>
    <t xml:space="preserve">Certified firms: plan transition with certification body.</t>
  </si>
  <si>
    <t xml:space="preserve">By 30 Sep 2029</t>
  </si>
  <si>
    <t xml:space="preserve">ISO 9001:2026 transition deadline</t>
  </si>
  <si>
    <t xml:space="preserve">No date yet</t>
  </si>
  <si>
    <t xml:space="preserve">ISO 45001 revision in development</t>
  </si>
  <si>
    <t xml:space="preserve">Monitor.</t>
  </si>
</sst>
</file>

<file path=xl/styles.xml><?xml version="1.0" encoding="utf-8"?>
<styleSheet xmlns="http://schemas.openxmlformats.org/spreadsheetml/2006/main">
  <numFmts count="3">
    <numFmt numFmtId="164" formatCode="General"/>
    <numFmt numFmtId="165" formatCode="dd/mm/yyyy"/>
    <numFmt numFmtId="166" formatCode="General"/>
  </numFmts>
  <fonts count="27">
    <font>
      <sz val="11"/>
      <color theme="1"/>
      <name val="Calibri"/>
      <family val="2"/>
      <charset val="1"/>
    </font>
    <font>
      <sz val="10"/>
      <name val="Arial"/>
      <family val="0"/>
    </font>
    <font>
      <sz val="10"/>
      <name val="Arial"/>
      <family val="0"/>
    </font>
    <font>
      <sz val="10"/>
      <name val="Arial"/>
      <family val="0"/>
    </font>
    <font>
      <b val="true"/>
      <sz val="20"/>
      <color rgb="FF365F4A"/>
      <name val="Aptos"/>
      <family val="0"/>
      <charset val="1"/>
    </font>
    <font>
      <b val="true"/>
      <u val="single"/>
      <sz val="12"/>
      <color rgb="FFFF0000"/>
      <name val="Aptos"/>
      <family val="0"/>
      <charset val="1"/>
    </font>
    <font>
      <b val="true"/>
      <sz val="11"/>
      <color rgb="FF365F4A"/>
      <name val="Aptos"/>
      <family val="0"/>
      <charset val="1"/>
    </font>
    <font>
      <sz val="10"/>
      <color rgb="FF000000"/>
      <name val="Aptos"/>
      <family val="0"/>
      <charset val="1"/>
    </font>
    <font>
      <b val="true"/>
      <sz val="10"/>
      <color rgb="FF000000"/>
      <name val="Aptos"/>
      <family val="0"/>
      <charset val="1"/>
    </font>
    <font>
      <b val="true"/>
      <sz val="10"/>
      <color rgb="FFFF0000"/>
      <name val="Aptos"/>
      <family val="0"/>
      <charset val="1"/>
    </font>
    <font>
      <b val="true"/>
      <sz val="11"/>
      <color rgb="FFFFFFFF"/>
      <name val="Aptos"/>
      <family val="0"/>
      <charset val="1"/>
    </font>
    <font>
      <b val="true"/>
      <sz val="10"/>
      <color rgb="FF365F4A"/>
      <name val="Aptos"/>
      <family val="0"/>
      <charset val="1"/>
    </font>
    <font>
      <i val="true"/>
      <sz val="9"/>
      <color rgb="FF000000"/>
      <name val="Aptos"/>
      <family val="0"/>
      <charset val="1"/>
    </font>
    <font>
      <sz val="10"/>
      <color rgb="FFFF0000"/>
      <name val="Aptos"/>
      <family val="0"/>
      <charset val="1"/>
    </font>
    <font>
      <b val="true"/>
      <sz val="10"/>
      <color rgb="FFFFFFFF"/>
      <name val="Aptos"/>
      <family val="0"/>
      <charset val="1"/>
    </font>
    <font>
      <b val="true"/>
      <sz val="18"/>
      <color rgb="FF365F4A"/>
      <name val="Aptos"/>
      <family val="0"/>
      <charset val="1"/>
    </font>
    <font>
      <b val="true"/>
      <sz val="9"/>
      <color rgb="FF000000"/>
      <name val="Aptos"/>
      <family val="0"/>
      <charset val="1"/>
    </font>
    <font>
      <sz val="9"/>
      <color rgb="FF000000"/>
      <name val="Aptos"/>
      <family val="0"/>
      <charset val="1"/>
    </font>
    <font>
      <sz val="9"/>
      <color rgb="FFFF0000"/>
      <name val="Aptos"/>
      <family val="0"/>
      <charset val="1"/>
    </font>
    <font>
      <i val="true"/>
      <sz val="9"/>
      <color rgb="FF595959"/>
      <name val="Aptos"/>
      <family val="0"/>
      <charset val="1"/>
    </font>
    <font>
      <b val="true"/>
      <sz val="8"/>
      <color rgb="FF000000"/>
      <name val="Aptos"/>
      <family val="0"/>
      <charset val="1"/>
    </font>
    <font>
      <b val="true"/>
      <sz val="9"/>
      <color rgb="FFFFFFFF"/>
      <name val="Aptos"/>
      <family val="0"/>
      <charset val="1"/>
    </font>
    <font>
      <b val="true"/>
      <sz val="9"/>
      <color rgb="FF365F4A"/>
      <name val="Aptos"/>
      <family val="0"/>
      <charset val="1"/>
    </font>
    <font>
      <sz val="9"/>
      <color rgb="FFA6A6A6"/>
      <name val="Aptos"/>
      <family val="0"/>
      <charset val="1"/>
    </font>
    <font>
      <u val="single"/>
      <sz val="8"/>
      <color rgb="FF0563C1"/>
      <name val="Aptos"/>
      <family val="0"/>
      <charset val="1"/>
    </font>
    <font>
      <b val="true"/>
      <sz val="9"/>
      <color rgb="FFC00000"/>
      <name val="Aptos"/>
      <family val="0"/>
      <charset val="1"/>
    </font>
    <font>
      <b val="true"/>
      <sz val="16"/>
      <color rgb="FF365F4A"/>
      <name val="Aptos"/>
      <family val="0"/>
      <charset val="1"/>
    </font>
  </fonts>
  <fills count="9">
    <fill>
      <patternFill patternType="none"/>
    </fill>
    <fill>
      <patternFill patternType="gray125"/>
    </fill>
    <fill>
      <patternFill patternType="solid">
        <fgColor rgb="FFCDE7D3"/>
        <bgColor rgb="FFE7E6E6"/>
      </patternFill>
    </fill>
    <fill>
      <patternFill patternType="solid">
        <fgColor rgb="FFFCE4B6"/>
        <bgColor rgb="FFE7E6E6"/>
      </patternFill>
    </fill>
    <fill>
      <patternFill patternType="solid">
        <fgColor rgb="FFF4B6B6"/>
        <bgColor rgb="FFFF99CC"/>
      </patternFill>
    </fill>
    <fill>
      <patternFill patternType="solid">
        <fgColor rgb="FFE7E6E6"/>
        <bgColor rgb="FFEAF1ED"/>
      </patternFill>
    </fill>
    <fill>
      <patternFill patternType="solid">
        <fgColor rgb="FFFFFFFF"/>
        <bgColor rgb="FFEAF1ED"/>
      </patternFill>
    </fill>
    <fill>
      <patternFill patternType="solid">
        <fgColor rgb="FF365F4A"/>
        <bgColor rgb="FF595959"/>
      </patternFill>
    </fill>
    <fill>
      <patternFill patternType="solid">
        <fgColor rgb="FFEAF1ED"/>
        <bgColor rgb="FFE7E6E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7" borderId="1" xfId="0" applyFont="tru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1" fillId="8" borderId="1" xfId="0" applyFont="true" applyBorder="true" applyAlignment="false" applyProtection="false">
      <alignment horizontal="general" vertical="bottom" textRotation="0" wrapText="fals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8"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4" fillId="7"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20" fillId="4" borderId="1" xfId="0" applyFont="true" applyBorder="true" applyAlignment="true" applyProtection="false">
      <alignment horizontal="center" vertical="top" textRotation="0" wrapText="true" indent="0" shrinkToFit="false"/>
      <protection locked="true" hidden="false"/>
    </xf>
    <xf numFmtId="164" fontId="20" fillId="3" borderId="1" xfId="0" applyFont="true" applyBorder="true" applyAlignment="true" applyProtection="false">
      <alignment horizontal="center" vertical="top" textRotation="0" wrapText="true" indent="0" shrinkToFit="false"/>
      <protection locked="true" hidden="false"/>
    </xf>
    <xf numFmtId="164" fontId="20" fillId="5" borderId="1" xfId="0" applyFont="true" applyBorder="true" applyAlignment="true" applyProtection="false">
      <alignment horizontal="center" vertical="top" textRotation="0" wrapText="true" indent="0" shrinkToFit="false"/>
      <protection locked="true" hidden="false"/>
    </xf>
    <xf numFmtId="164" fontId="20" fillId="2" borderId="1" xfId="0" applyFont="true" applyBorder="true" applyAlignment="true" applyProtection="false">
      <alignment horizontal="center" vertical="top" textRotation="0" wrapText="true" indent="0" shrinkToFit="false"/>
      <protection locked="true" hidden="false"/>
    </xf>
    <xf numFmtId="166" fontId="8" fillId="0" borderId="1" xfId="0" applyFont="true" applyBorder="true" applyAlignment="true" applyProtection="false">
      <alignment horizontal="center" vertical="top" textRotation="0" wrapText="true" indent="0" shrinkToFit="false"/>
      <protection locked="true" hidden="false"/>
    </xf>
    <xf numFmtId="164" fontId="21" fillId="7"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top" textRotation="0" wrapText="true" indent="0" shrinkToFit="false"/>
      <protection locked="true" hidden="false"/>
    </xf>
    <xf numFmtId="164" fontId="22" fillId="8"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23" fillId="0" borderId="1" xfId="0" applyFont="true" applyBorder="true" applyAlignment="true" applyProtection="false">
      <alignment horizontal="center"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5" fontId="17" fillId="0" borderId="1" xfId="0" applyFont="true" applyBorder="true" applyAlignment="true" applyProtection="false">
      <alignment horizontal="center" vertical="top" textRotation="0" wrapText="true" indent="0" shrinkToFit="false"/>
      <protection locked="true" hidden="false"/>
    </xf>
    <xf numFmtId="164" fontId="24" fillId="0" borderId="1" xfId="0" applyFont="true" applyBorder="true" applyAlignment="true" applyProtection="false">
      <alignment horizontal="general" vertical="top" textRotation="0" wrapText="true" indent="0" shrinkToFit="false"/>
      <protection locked="true" hidden="false"/>
    </xf>
    <xf numFmtId="164" fontId="25" fillId="0" borderId="1" xfId="0" applyFont="true" applyBorder="true" applyAlignment="true" applyProtection="false">
      <alignment horizontal="general" vertical="top" textRotation="0" wrapText="tru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365F4A"/>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EAF1ED"/>
          <bgColor rgb="FF000000"/>
        </patternFill>
      </fill>
    </dxf>
    <dxf>
      <fill>
        <patternFill patternType="solid">
          <fgColor rgb="FFA6A6A6"/>
          <bgColor rgb="FF000000"/>
        </patternFill>
      </fill>
    </dxf>
    <dxf>
      <fill>
        <patternFill patternType="solid">
          <fgColor rgb="FFFF0000"/>
          <bgColor rgb="FF000000"/>
        </patternFill>
      </fill>
    </dxf>
    <dxf>
      <fill>
        <patternFill patternType="solid">
          <fgColor rgb="FFE7E6E6"/>
          <bgColor rgb="FF000000"/>
        </patternFill>
      </fill>
    </dxf>
    <dxf>
      <fill>
        <patternFill patternType="solid">
          <fgColor rgb="FF0563C1"/>
          <bgColor rgb="FF000000"/>
        </patternFill>
      </fill>
    </dxf>
    <dxf>
      <fill>
        <patternFill patternType="solid">
          <fgColor rgb="FFC00000"/>
          <bgColor rgb="FF000000"/>
        </patternFill>
      </fill>
    </dxf>
    <dxf>
      <font>
        <name val="Aptos"/>
        <charset val="1"/>
        <family val="0"/>
        <b val="1"/>
        <sz val="9"/>
      </font>
      <fill>
        <patternFill>
          <bgColor rgb="FFF4B6B6"/>
        </patternFill>
      </fill>
    </dxf>
    <dxf>
      <font>
        <name val="Aptos"/>
        <charset val="1"/>
        <family val="0"/>
        <b val="1"/>
        <sz val="9"/>
      </font>
      <fill>
        <patternFill>
          <bgColor rgb="FFFCE4B6"/>
        </patternFill>
      </fill>
    </dxf>
    <dxf>
      <font>
        <name val="Aptos"/>
        <charset val="1"/>
        <family val="0"/>
        <b val="1"/>
        <sz val="9"/>
      </font>
      <fill>
        <patternFill>
          <bgColor rgb="FFCDE7D3"/>
        </patternFill>
      </fill>
    </dxf>
    <dxf>
      <font>
        <name val="Aptos"/>
        <charset val="1"/>
        <family val="0"/>
        <b val="1"/>
        <sz val="9"/>
      </font>
      <fill>
        <patternFill>
          <bgColor rgb="FFE7E6E6"/>
        </patternFill>
      </fill>
    </dxf>
    <dxf>
      <font>
        <name val="Aptos"/>
        <charset val="1"/>
        <family val="0"/>
        <b val="1"/>
        <sz val="9"/>
      </font>
      <fill>
        <patternFill>
          <bgColor rgb="FFFFFFFF"/>
        </patternFill>
      </fill>
    </dxf>
    <dxf>
      <fill>
        <patternFill>
          <bgColor rgb="FFCDE7D3"/>
        </patternFill>
      </fill>
    </dxf>
  </dxf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EAF1ED"/>
      <rgbColor rgb="FFE7E6E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DE7D3"/>
      <rgbColor rgb="FFFCE4B6"/>
      <rgbColor rgb="FF99CCFF"/>
      <rgbColor rgb="FFFF99CC"/>
      <rgbColor rgb="FFCC99FF"/>
      <rgbColor rgb="FFF4B6B6"/>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333399"/>
      <rgbColor rgb="FF365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hse.gov.uk/treework/" TargetMode="External"/><Relationship Id="rId2" Type="http://schemas.openxmlformats.org/officeDocument/2006/relationships/hyperlink" Target="https://www.hse.gov.uk/pubns/indg317.htm" TargetMode="External"/><Relationship Id="rId3" Type="http://schemas.openxmlformats.org/officeDocument/2006/relationships/hyperlink" Target="https://www.hse.gov.uk/pubns/afag308.htm" TargetMode="External"/><Relationship Id="rId4" Type="http://schemas.openxmlformats.org/officeDocument/2006/relationships/hyperlink" Target="https://www.hse.gov.uk/pubns/afag606.htm" TargetMode="External"/><Relationship Id="rId5" Type="http://schemas.openxmlformats.org/officeDocument/2006/relationships/hyperlink" Target="https://www.hse.gov.uk/pubns/books/l113.htm" TargetMode="External"/><Relationship Id="rId6" Type="http://schemas.openxmlformats.org/officeDocument/2006/relationships/hyperlink" Target="https://www.hse.gov.uk/pubns/indg422.pdf" TargetMode="External"/><Relationship Id="rId7" Type="http://schemas.openxmlformats.org/officeDocument/2006/relationships/hyperlink" Target="https://www.hse.gov.uk/pubns/books/l22.htm" TargetMode="External"/><Relationship Id="rId8" Type="http://schemas.openxmlformats.org/officeDocument/2006/relationships/hyperlink" Target="https://www.hse.gov.uk/pubns/books/l5.htm" TargetMode="External"/><Relationship Id="rId9" Type="http://schemas.openxmlformats.org/officeDocument/2006/relationships/hyperlink" Target="https://www.hse.gov.uk/pubns/books/l74.htm" TargetMode="External"/><Relationship Id="rId10" Type="http://schemas.openxmlformats.org/officeDocument/2006/relationships/hyperlink" Target="https://www.hse.gov.uk/pubns/indg214.htm" TargetMode="External"/><Relationship Id="rId11" Type="http://schemas.openxmlformats.org/officeDocument/2006/relationships/hyperlink" Target="https://www.hse.gov.uk/pubns/books/l108.htm" TargetMode="External"/><Relationship Id="rId12" Type="http://schemas.openxmlformats.org/officeDocument/2006/relationships/hyperlink" Target="https://www.hse.gov.uk/pubns/books/l140.htm" TargetMode="External"/><Relationship Id="rId13" Type="http://schemas.openxmlformats.org/officeDocument/2006/relationships/hyperlink" Target="https://www.hse.gov.uk/pubns/indg163.htm" TargetMode="External"/><Relationship Id="rId14" Type="http://schemas.openxmlformats.org/officeDocument/2006/relationships/hyperlink" Target="https://www.hse.gov.uk/pubns/books/hsg65.htm" TargetMode="External"/><Relationship Id="rId15" Type="http://schemas.openxmlformats.org/officeDocument/2006/relationships/hyperlink" Target="https://www.hse.gov.uk/pubns/indg199.htm" TargetMode="External"/><Relationship Id="rId16" Type="http://schemas.openxmlformats.org/officeDocument/2006/relationships/hyperlink" Target="https://www.hse.gov.uk/pubns/gs6.htm" TargetMode="External"/><Relationship Id="rId17" Type="http://schemas.openxmlformats.org/officeDocument/2006/relationships/hyperlink" Target="https://www.hse.gov.uk/pubns/books/eh40.htm" TargetMode="External"/><Relationship Id="rId18" Type="http://schemas.openxmlformats.org/officeDocument/2006/relationships/hyperlink" Target="https://ukfisa.com/Safety/Safety-Guides/fisa-guidance-on-managing-health-and-safety-in-forestry" TargetMode="External"/><Relationship Id="rId19" Type="http://schemas.openxmlformats.org/officeDocument/2006/relationships/hyperlink" Target="https://ukfisa.com/Safety/Safety-Library/fisa-301" TargetMode="External"/><Relationship Id="rId20" Type="http://schemas.openxmlformats.org/officeDocument/2006/relationships/hyperlink" Target="https://ukfisa.com/Safety/Safety-Library/fisa-302" TargetMode="External"/><Relationship Id="rId21" Type="http://schemas.openxmlformats.org/officeDocument/2006/relationships/hyperlink" Target="https://ukfisa.com/Safety/Safety-Library/fisa-303" TargetMode="External"/><Relationship Id="rId22" Type="http://schemas.openxmlformats.org/officeDocument/2006/relationships/hyperlink" Target="https://ukfisa.com/Safety/Safety-Library/fisa-304" TargetMode="External"/><Relationship Id="rId23" Type="http://schemas.openxmlformats.org/officeDocument/2006/relationships/hyperlink" Target="https://ukfisa.com/Safety/Safety-Library/fisa-306" TargetMode="External"/><Relationship Id="rId24" Type="http://schemas.openxmlformats.org/officeDocument/2006/relationships/hyperlink" Target="https://ukfisa.com/Safety/Safety-Library/fisa-307" TargetMode="External"/><Relationship Id="rId25" Type="http://schemas.openxmlformats.org/officeDocument/2006/relationships/hyperlink" Target="https://ukfisa.com/Safety/Safety-Library/fisa-310" TargetMode="External"/><Relationship Id="rId26" Type="http://schemas.openxmlformats.org/officeDocument/2006/relationships/hyperlink" Target="https://ukfisa.com/Safety/Safety-Library/fisa-501" TargetMode="External"/><Relationship Id="rId27" Type="http://schemas.openxmlformats.org/officeDocument/2006/relationships/hyperlink" Target="https://ukfisa.com/Safety/Safety-Library/fisa-604" TargetMode="External"/><Relationship Id="rId28" Type="http://schemas.openxmlformats.org/officeDocument/2006/relationships/hyperlink" Target="https://ukfisa.com/Safety/Safety-Guides/fisa-608" TargetMode="External"/><Relationship Id="rId29" Type="http://schemas.openxmlformats.org/officeDocument/2006/relationships/hyperlink" Target="https://ukfisa.com/Safety/Safety-Library/fisa-704" TargetMode="External"/><Relationship Id="rId30" Type="http://schemas.openxmlformats.org/officeDocument/2006/relationships/hyperlink" Target="https://ukfisa.com/Safety/Safety-Library/fisa-802" TargetMode="External"/><Relationship Id="rId31" Type="http://schemas.openxmlformats.org/officeDocument/2006/relationships/hyperlink" Target="https://ukfisa.com/Safety/Safety-Library/fisa-804" TargetMode="External"/><Relationship Id="rId32" Type="http://schemas.openxmlformats.org/officeDocument/2006/relationships/hyperlink" Target="https://ukfisa.com/Safety/Safety-Library/fisa-805" TargetMode="External"/><Relationship Id="rId33" Type="http://schemas.openxmlformats.org/officeDocument/2006/relationships/hyperlink" Target="https://ukfisa.com/Safety/Safety-Guides" TargetMode="External"/><Relationship Id="rId34" Type="http://schemas.openxmlformats.org/officeDocument/2006/relationships/hyperlink" Target="https://ukfisa.com/Safety/Safety-Guides" TargetMode="External"/><Relationship Id="rId35" Type="http://schemas.openxmlformats.org/officeDocument/2006/relationships/hyperlink" Target="https://ukfisa.com/Safety/Safety-Guides" TargetMode="External"/><Relationship Id="rId36" Type="http://schemas.openxmlformats.org/officeDocument/2006/relationships/hyperlink" Target="https://ukfisa.com/Safety/Safety-Library/chainshot-manage-the-risk" TargetMode="External"/><Relationship Id="rId37" Type="http://schemas.openxmlformats.org/officeDocument/2006/relationships/hyperlink" Target="https://www.trees.org.uk/News-Blog/Latest-News/Updated-Industry-Code-of-Practice-for-Arboricultur" TargetMode="External"/><Relationship Id="rId38" Type="http://schemas.openxmlformats.org/officeDocument/2006/relationships/hyperlink" Target="https://treebooks.co.uk/product/technical-guide-1-tree-climbing-and-aerial-rescue/" TargetMode="External"/><Relationship Id="rId39" Type="http://schemas.openxmlformats.org/officeDocument/2006/relationships/hyperlink" Target="https://treebooks.co.uk/" TargetMode="External"/><Relationship Id="rId40" Type="http://schemas.openxmlformats.org/officeDocument/2006/relationships/hyperlink" Target="https://treebooks.co.uk/" TargetMode="External"/><Relationship Id="rId41" Type="http://schemas.openxmlformats.org/officeDocument/2006/relationships/hyperlink" Target="https://treebooks.co.uk/" TargetMode="External"/><Relationship Id="rId42" Type="http://schemas.openxmlformats.org/officeDocument/2006/relationships/hyperlink" Target="https://treebooks.co.uk/" TargetMode="External"/><Relationship Id="rId43" Type="http://schemas.openxmlformats.org/officeDocument/2006/relationships/hyperlink" Target="https://www.trees.org.uk/safety-guides" TargetMode="External"/><Relationship Id="rId44" Type="http://schemas.openxmlformats.org/officeDocument/2006/relationships/hyperlink" Target="https://trees.org.uk/Accreditation/Become-an-ARB-Approved-Contractor/Approved-Contractor-Standards" TargetMode="External"/><Relationship Id="rId45" Type="http://schemas.openxmlformats.org/officeDocument/2006/relationships/hyperlink" Target="https://trees.org.uk/Accreditation/Become-an-ARB-Approved-Contractor/Approved-Contractor-Standards" TargetMode="External"/><Relationship Id="rId46" Type="http://schemas.openxmlformats.org/officeDocument/2006/relationships/hyperlink" Target="https://www.trees.org.uk/Book-Shop/Products/Guidance-Note-7" TargetMode="External"/><Relationship Id="rId47" Type="http://schemas.openxmlformats.org/officeDocument/2006/relationships/hyperlink" Target="https://knowledge.bsigroup.com/products/tree-work-recommendations" TargetMode="External"/><Relationship Id="rId48" Type="http://schemas.openxmlformats.org/officeDocument/2006/relationships/hyperlink" Target="https://knowledge.bsigroup.com/products/trees-in-relation-to-design-demolition-and-construction-recommendations" TargetMode="External"/><Relationship Id="rId49" Type="http://schemas.openxmlformats.org/officeDocument/2006/relationships/hyperlink" Target="https://knowledge.bsigroup.com/products/trees-from-nursery-to-independence-in-the-landscape-code-of-practice" TargetMode="External"/><Relationship Id="rId50" Type="http://schemas.openxmlformats.org/officeDocument/2006/relationships/hyperlink" Target="https://knowledge.bsigroup.com/products/code-of-practice-for-safe-use-of-cranes-general" TargetMode="External"/><Relationship Id="rId51" Type="http://schemas.openxmlformats.org/officeDocument/2006/relationships/hyperlink" Target="https://www.iso.org/standard/63787.html" TargetMode="External"/><Relationship Id="rId52" Type="http://schemas.openxmlformats.org/officeDocument/2006/relationships/hyperlink" Target="https://www.iso.org/standard/14001" TargetMode="External"/><Relationship Id="rId53" Type="http://schemas.openxmlformats.org/officeDocument/2006/relationships/hyperlink" Target="https://www.iso.org/" TargetMode="External"/><Relationship Id="rId54" Type="http://schemas.openxmlformats.org/officeDocument/2006/relationships/hyperlink" Target="https://www.energynetworks.org/" TargetMode="External"/><Relationship Id="rId55" Type="http://schemas.openxmlformats.org/officeDocument/2006/relationships/hyperlink" Target="http://streetworks.org.uk/resources/publications/" TargetMode="External"/><Relationship Id="rId56" Type="http://schemas.openxmlformats.org/officeDocument/2006/relationships/hyperlink" Target="https://www.gov.uk/government/publications/safety-at-street-works-and-road-works" TargetMode="External"/><Relationship Id="rId57" Type="http://schemas.openxmlformats.org/officeDocument/2006/relationships/hyperlink" Target="https://www.gov.uk/government/publications/traffic-signs-manual" TargetMode="External"/><Relationship Id="rId58" Type="http://schemas.openxmlformats.org/officeDocument/2006/relationships/hyperlink" Target="https://www.ipaf.org/en/resource-library/ipaf-safe-use-mewps-manage-trees-and-vegetation" TargetMode="External"/><Relationship Id="rId59" Type="http://schemas.openxmlformats.org/officeDocument/2006/relationships/hyperlink" Target="https://www.hse.gov.uk/pesticides/using-pesticides/codes-of-practice/code-of-practice-for-using-plant-protection-products.htm" TargetMode="External"/><Relationship Id="rId60" Type="http://schemas.openxmlformats.org/officeDocument/2006/relationships/hyperlink" Target="https://www.gov.uk/government/publications/waste-duty-of-care-code-of-practice" TargetMode="External"/><Relationship Id="rId61" Type="http://schemas.openxmlformats.org/officeDocument/2006/relationships/hyperlink" Target="https://www.gov.scot/publications/duty-care-code-practice-managing-controlled-waste/" TargetMode="External"/><Relationship Id="rId62" Type="http://schemas.openxmlformats.org/officeDocument/2006/relationships/hyperlink" Target="https://www.daera-ni.gov.uk/publications/waste-management-duty-care-code-practice" TargetMode="External"/><Relationship Id="rId63" Type="http://schemas.openxmlformats.org/officeDocument/2006/relationships/hyperlink" Target="https://www.gov.uk/guidance/waste-exemption-t6-treating-waste-wood-and-waste-plant-matter-by-chipping-shredding-cutting-or-pulverising" TargetMode="External"/><Relationship Id="rId64" Type="http://schemas.openxmlformats.org/officeDocument/2006/relationships/hyperlink" Target="https://www.gov.uk/guidance/waste-exemption-d7-burning-waste-in-the-open" TargetMode="External"/><Relationship Id="rId65" Type="http://schemas.openxmlformats.org/officeDocument/2006/relationships/hyperlink" Target="https://beta.sepa.scot/regulation/authorisations-and-compliance/easr-authorisations/waste-activities/transporting-waste/" TargetMode="External"/><Relationship Id="rId66" Type="http://schemas.openxmlformats.org/officeDocument/2006/relationships/hyperlink" Target="https://www.gov.uk/guidance/prevent-the-introduction-and-spread-of-tree-pests-and-diseases" TargetMode="External"/><Relationship Id="rId67" Type="http://schemas.openxmlformats.org/officeDocument/2006/relationships/hyperlink" Target="https://www.gov.uk/guidance/oak-processionary-moth-plan-and-manage-risks" TargetMode="External"/><Relationship Id="rId68" Type="http://schemas.openxmlformats.org/officeDocument/2006/relationships/hyperlink" Target="https://www.forestresearch.gov.uk/publications/managing-ash-dieback-in-england/" TargetMode="External"/><Relationship Id="rId69" Type="http://schemas.openxmlformats.org/officeDocument/2006/relationships/hyperlink" Target="https://www.gov.uk/guidance/prevent-japanese-knotweed-from-spreading" TargetMode="External"/><Relationship Id="rId70" Type="http://schemas.openxmlformats.org/officeDocument/2006/relationships/hyperlink" Target="https://www.gov.uk/guidance/when-a-felling-licence-is-needed" TargetMode="External"/><Relationship Id="rId71" Type="http://schemas.openxmlformats.org/officeDocument/2006/relationships/hyperlink" Target="https://naturalresources.wales/guidance-and-advice/environmental-topics/trees-woodlands-and-forests/apply-for-a-felling-licence/?lang=en" TargetMode="External"/><Relationship Id="rId72" Type="http://schemas.openxmlformats.org/officeDocument/2006/relationships/hyperlink" Target="https://www.forestry.gov.scot/apply-fell-trees" TargetMode="External"/><Relationship Id="rId73" Type="http://schemas.openxmlformats.org/officeDocument/2006/relationships/hyperlink" Target="https://www.daera-ni.gov.uk/articles/felling-licences" TargetMode="External"/><Relationship Id="rId74" Type="http://schemas.openxmlformats.org/officeDocument/2006/relationships/hyperlink" Target="https://www.gov.uk/guidance/bats-protection-surveys-and-licences" TargetMode="External"/><Relationship Id="rId75" Type="http://schemas.openxmlformats.org/officeDocument/2006/relationships/hyperlink" Target="https://naturalresources.wales/permits-and-permissions/species-licensing/list-of-protected-species/bat-licensing/?lang=en" TargetMode="External"/><Relationship Id="rId76" Type="http://schemas.openxmlformats.org/officeDocument/2006/relationships/hyperlink" Target="https://naturalresources.wales/guidance-and-advice/environmental-topics/trees-woodlands-and-forests/check-if-you-need-a-wildlife-licence-during-forest-operations/?lang=en" TargetMode="External"/><Relationship Id="rId77" Type="http://schemas.openxmlformats.org/officeDocument/2006/relationships/hyperlink" Target="https://www.nature.scot/doc/bats-licence-forms-and-guidance-documents" TargetMode="External"/><Relationship Id="rId78" Type="http://schemas.openxmlformats.org/officeDocument/2006/relationships/hyperlink" Target="https://www.nature.scot/professional-advice/protected-areas-and-species/licensing/species-licensing-z-guide/badgers-and-licensing" TargetMode="External"/><Relationship Id="rId79" Type="http://schemas.openxmlformats.org/officeDocument/2006/relationships/hyperlink" Target="https://www.daera-ni.gov.uk/articles/wildlife-licensing" TargetMode="External"/><Relationship Id="rId80" Type="http://schemas.openxmlformats.org/officeDocument/2006/relationships/hyperlink" Target="https://www.daera-ni.gov.uk/news/hedge-management-and-bird-nesting-season" TargetMode="External"/><Relationship Id="rId81" Type="http://schemas.openxmlformats.org/officeDocument/2006/relationships/hyperlink" Target="https://ssip.org.uk/ssip-core-criteria/" TargetMode="External"/><Relationship Id="rId82" Type="http://schemas.openxmlformats.org/officeDocument/2006/relationships/hyperlink" Target="https://www.procurementpathway.civilservice.gov.uk/documents/ppn/ppn-006-taking-account-of-carbon-reduction-plans-in-the-procurement-of-major-government-contracts" TargetMode="External"/><Relationship Id="rId83" Type="http://schemas.openxmlformats.org/officeDocument/2006/relationships/hyperlink" Target="https://ntsgroup.org.uk/wp-content/uploads/2024/10/NTSG-full-guidance.pdf" TargetMode="External"/><Relationship Id="rId84"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3: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 collapsed="false" customWidth="true" hidden="false" outlineLevel="0" max="4" min="4" style="0" width="18"/>
  </cols>
  <sheetData>
    <row r="3" customFormat="false" ht="24.45" hidden="false" customHeight="false" outlineLevel="0" collapsed="false">
      <c r="B3" s="1" t="s">
        <v>0</v>
      </c>
    </row>
    <row r="4" customFormat="false" ht="15" hidden="false" customHeight="false" outlineLevel="0" collapsed="false">
      <c r="B4" s="2" t="s">
        <v>1</v>
      </c>
    </row>
    <row r="6" customFormat="false" ht="45.75" hidden="false" customHeight="true" outlineLevel="0" collapsed="false">
      <c r="B6" s="3" t="s">
        <v>2</v>
      </c>
      <c r="C6" s="4" t="s">
        <v>3</v>
      </c>
    </row>
    <row r="7" customFormat="false" ht="18" hidden="false" customHeight="true" outlineLevel="0" collapsed="false">
      <c r="C7" s="4" t="s">
        <v>4</v>
      </c>
    </row>
    <row r="9" customFormat="false" ht="15" hidden="false" customHeight="false" outlineLevel="0" collapsed="false">
      <c r="B9" s="3" t="s">
        <v>5</v>
      </c>
    </row>
    <row r="10" customFormat="false" ht="31.5" hidden="false" customHeight="true" outlineLevel="0" collapsed="false">
      <c r="B10" s="5" t="s">
        <v>6</v>
      </c>
      <c r="C10" s="4" t="s">
        <v>7</v>
      </c>
    </row>
    <row r="11" customFormat="false" ht="31.5" hidden="false" customHeight="true" outlineLevel="0" collapsed="false">
      <c r="B11" s="5" t="s">
        <v>8</v>
      </c>
      <c r="C11" s="4" t="s">
        <v>9</v>
      </c>
    </row>
    <row r="12" customFormat="false" ht="31.5" hidden="false" customHeight="true" outlineLevel="0" collapsed="false">
      <c r="B12" s="5" t="s">
        <v>10</v>
      </c>
      <c r="C12" s="4" t="s">
        <v>11</v>
      </c>
    </row>
    <row r="13" customFormat="false" ht="31.5" hidden="false" customHeight="true" outlineLevel="0" collapsed="false">
      <c r="B13" s="5" t="s">
        <v>12</v>
      </c>
      <c r="C13" s="4" t="s">
        <v>13</v>
      </c>
    </row>
    <row r="14" customFormat="false" ht="18" hidden="false" customHeight="true" outlineLevel="0" collapsed="false">
      <c r="B14" s="5" t="s">
        <v>14</v>
      </c>
      <c r="C14" s="4" t="s">
        <v>15</v>
      </c>
    </row>
    <row r="15" customFormat="false" ht="31.5" hidden="false" customHeight="true" outlineLevel="0" collapsed="false">
      <c r="B15" s="5" t="s">
        <v>16</v>
      </c>
      <c r="C15" s="4" t="s">
        <v>17</v>
      </c>
    </row>
    <row r="17" customFormat="false" ht="15" hidden="false" customHeight="false" outlineLevel="0" collapsed="false">
      <c r="B17" s="3" t="s">
        <v>18</v>
      </c>
    </row>
    <row r="18" customFormat="false" ht="15" hidden="false" customHeight="false" outlineLevel="0" collapsed="false">
      <c r="B18" s="6" t="s">
        <v>19</v>
      </c>
      <c r="C18" s="7" t="s">
        <v>20</v>
      </c>
    </row>
    <row r="19" customFormat="false" ht="15" hidden="false" customHeight="false" outlineLevel="0" collapsed="false">
      <c r="B19" s="8" t="s">
        <v>21</v>
      </c>
      <c r="C19" s="7" t="s">
        <v>22</v>
      </c>
    </row>
    <row r="20" customFormat="false" ht="15" hidden="false" customHeight="false" outlineLevel="0" collapsed="false">
      <c r="B20" s="9" t="s">
        <v>23</v>
      </c>
      <c r="C20" s="7" t="s">
        <v>24</v>
      </c>
    </row>
    <row r="21" customFormat="false" ht="15" hidden="false" customHeight="false" outlineLevel="0" collapsed="false">
      <c r="B21" s="10" t="s">
        <v>25</v>
      </c>
      <c r="C21" s="7" t="s">
        <v>26</v>
      </c>
    </row>
    <row r="22" customFormat="false" ht="15" hidden="false" customHeight="false" outlineLevel="0" collapsed="false">
      <c r="B22" s="11" t="s">
        <v>27</v>
      </c>
      <c r="C22" s="7" t="s">
        <v>28</v>
      </c>
    </row>
    <row r="24" customFormat="false" ht="15" hidden="false" customHeight="false" outlineLevel="0" collapsed="false">
      <c r="B24" s="12" t="s">
        <v>29</v>
      </c>
      <c r="C24" s="7" t="s">
        <v>30</v>
      </c>
    </row>
    <row r="26" customFormat="false" ht="15" hidden="false" customHeight="false" outlineLevel="0" collapsed="false">
      <c r="B26" s="13" t="s">
        <v>31</v>
      </c>
      <c r="C26" s="14"/>
    </row>
    <row r="27" customFormat="false" ht="31.5" hidden="false" customHeight="true" outlineLevel="0" collapsed="false">
      <c r="B27" s="15" t="s">
        <v>32</v>
      </c>
      <c r="C27" s="16" t="s">
        <v>33</v>
      </c>
    </row>
    <row r="28" customFormat="false" ht="31.5" hidden="false" customHeight="true" outlineLevel="0" collapsed="false">
      <c r="B28" s="15" t="s">
        <v>32</v>
      </c>
      <c r="C28" s="16" t="s">
        <v>34</v>
      </c>
    </row>
    <row r="29" customFormat="false" ht="31.5" hidden="false" customHeight="true" outlineLevel="0" collapsed="false">
      <c r="B29" s="15" t="s">
        <v>32</v>
      </c>
      <c r="C29" s="16" t="s">
        <v>35</v>
      </c>
    </row>
    <row r="30" customFormat="false" ht="31.5" hidden="false" customHeight="true" outlineLevel="0" collapsed="false">
      <c r="B30" s="15" t="s">
        <v>32</v>
      </c>
      <c r="C30" s="16" t="s">
        <v>36</v>
      </c>
    </row>
    <row r="32" customFormat="false" ht="30" hidden="false" customHeight="true" outlineLevel="0" collapsed="false">
      <c r="B32" s="5" t="s">
        <v>37</v>
      </c>
      <c r="C32" s="17" t="s">
        <v>38</v>
      </c>
    </row>
    <row r="34" customFormat="false" ht="15" hidden="false" customHeight="false" outlineLevel="0" collapsed="false">
      <c r="B34" s="3" t="s">
        <v>39</v>
      </c>
    </row>
    <row r="35" customFormat="false" ht="15" hidden="false" customHeight="false" outlineLevel="0" collapsed="false">
      <c r="B35" s="18" t="s">
        <v>40</v>
      </c>
      <c r="C35" s="19" t="s">
        <v>41</v>
      </c>
    </row>
    <row r="36" customFormat="false" ht="15" hidden="false" customHeight="false" outlineLevel="0" collapsed="false">
      <c r="B36" s="18" t="s">
        <v>42</v>
      </c>
      <c r="C36" s="19" t="s">
        <v>43</v>
      </c>
    </row>
    <row r="37" customFormat="false" ht="15" hidden="false" customHeight="false" outlineLevel="0" collapsed="false">
      <c r="B37" s="18" t="s">
        <v>44</v>
      </c>
      <c r="C37" s="19" t="s">
        <v>45</v>
      </c>
    </row>
    <row r="38" customFormat="false" ht="15" hidden="false" customHeight="false" outlineLevel="0" collapsed="false">
      <c r="B38" s="18" t="s">
        <v>46</v>
      </c>
      <c r="C38" s="19" t="s">
        <v>45</v>
      </c>
    </row>
    <row r="39" customFormat="false" ht="15" hidden="false" customHeight="false" outlineLevel="0" collapsed="false">
      <c r="B39" s="18" t="s">
        <v>47</v>
      </c>
      <c r="C39" s="19" t="s">
        <v>48</v>
      </c>
    </row>
    <row r="40" customFormat="false" ht="15" hidden="false" customHeight="false" outlineLevel="0" collapsed="false">
      <c r="B40" s="18" t="s">
        <v>49</v>
      </c>
      <c r="C40" s="20" t="s">
        <v>50</v>
      </c>
    </row>
    <row r="42" customFormat="false" ht="15" hidden="false" customHeight="false" outlineLevel="0" collapsed="false">
      <c r="B42" s="3" t="s">
        <v>51</v>
      </c>
    </row>
    <row r="43" customFormat="false" ht="15" hidden="false" customHeight="false" outlineLevel="0" collapsed="false">
      <c r="B43" s="21" t="s">
        <v>52</v>
      </c>
      <c r="C43" s="21" t="s">
        <v>53</v>
      </c>
      <c r="D43" s="21" t="s">
        <v>54</v>
      </c>
    </row>
    <row r="44" customFormat="false" ht="45" hidden="false" customHeight="true" outlineLevel="0" collapsed="false">
      <c r="B44" s="22" t="s">
        <v>55</v>
      </c>
      <c r="C44" s="23" t="s">
        <v>56</v>
      </c>
      <c r="D44" s="22" t="s">
        <v>48</v>
      </c>
    </row>
    <row r="45" customFormat="false" ht="18" hidden="false" customHeight="true" outlineLevel="0" collapsed="false">
      <c r="B45" s="23"/>
      <c r="C45" s="23"/>
      <c r="D45" s="23"/>
    </row>
    <row r="46" customFormat="false" ht="18" hidden="false" customHeight="true" outlineLevel="0" collapsed="false">
      <c r="B46" s="23"/>
      <c r="C46" s="23"/>
      <c r="D46" s="23"/>
    </row>
    <row r="48" customFormat="false" ht="15" hidden="false" customHeight="false" outlineLevel="0" collapsed="false">
      <c r="B48" s="3" t="s">
        <v>57</v>
      </c>
    </row>
    <row r="49" customFormat="false" ht="21.75" hidden="false" customHeight="true" outlineLevel="0" collapsed="false">
      <c r="B49" s="18" t="s">
        <v>58</v>
      </c>
      <c r="C49" s="19" t="s">
        <v>59</v>
      </c>
    </row>
    <row r="50" customFormat="false" ht="21.75" hidden="false" customHeight="true" outlineLevel="0" collapsed="false">
      <c r="B50" s="18" t="s">
        <v>60</v>
      </c>
      <c r="C50" s="19"/>
    </row>
    <row r="51" customFormat="false" ht="21.75" hidden="false" customHeight="true" outlineLevel="0" collapsed="false">
      <c r="B51" s="18" t="s">
        <v>61</v>
      </c>
      <c r="C51" s="19" t="s">
        <v>45</v>
      </c>
    </row>
  </sheetData>
  <printOptions headings="false" gridLines="false" gridLinesSet="true" horizontalCentered="false" verticalCentered="false"/>
  <pageMargins left="0.4" right="0.4"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&amp;L&amp;9 &amp;Kff0000[Insert Company Logo Here]&amp;R&amp;8 &amp;K7030a0Guidance Register | &amp;Kff0000[Company Name]</oddHeader>
    <oddFooter>&amp;L&amp;8 Not controlled when printed&amp;C&amp;8 Page &amp;P of &amp;N&amp;R&amp;8 &amp;Kff0000Version [x.x] | Issued [dd/mm/yyyy]</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89"/>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0"/>
    <col collapsed="false" customWidth="true" hidden="false" outlineLevel="0" max="3" min="3" style="0" width="16"/>
    <col collapsed="false" customWidth="true" hidden="false" outlineLevel="0" max="4" min="4" style="0" width="40"/>
    <col collapsed="false" customWidth="true" hidden="false" outlineLevel="0" max="6" min="5" style="0" width="13"/>
    <col collapsed="false" customWidth="true" hidden="false" outlineLevel="0" max="7" min="7" style="0" width="15"/>
    <col collapsed="false" customWidth="true" hidden="false" outlineLevel="0" max="11" min="8" style="0" width="8.5"/>
    <col collapsed="false" customWidth="true" hidden="false" outlineLevel="0" max="12" min="12" style="0" width="40"/>
    <col collapsed="false" customWidth="true" hidden="false" outlineLevel="0" max="13" min="13" style="0" width="10"/>
    <col collapsed="false" customWidth="true" hidden="false" outlineLevel="0" max="14" min="14" style="0" width="30"/>
    <col collapsed="false" customWidth="true" hidden="false" outlineLevel="0" max="15" min="15" style="0" width="11"/>
    <col collapsed="false" customWidth="true" hidden="false" outlineLevel="0" max="16" min="16" style="0" width="9"/>
    <col collapsed="false" customWidth="true" hidden="false" outlineLevel="0" max="17" min="17" style="0" width="11"/>
    <col collapsed="false" customWidth="true" hidden="false" outlineLevel="0" max="18" min="18" style="0" width="12"/>
    <col collapsed="false" customWidth="true" hidden="false" outlineLevel="0" max="19" min="19" style="0" width="26"/>
    <col collapsed="false" customWidth="true" hidden="false" outlineLevel="0" max="20" min="20" style="0" width="40"/>
  </cols>
  <sheetData>
    <row r="1" customFormat="false" ht="27.75" hidden="false" customHeight="true" outlineLevel="0" collapsed="false">
      <c r="C1" s="24" t="s">
        <v>0</v>
      </c>
      <c r="L1" s="2" t="s">
        <v>1</v>
      </c>
    </row>
    <row r="2" customFormat="false" ht="15" hidden="false" customHeight="false" outlineLevel="0" collapsed="false">
      <c r="C2" s="25" t="s">
        <v>62</v>
      </c>
      <c r="D2" s="26" t="n">
        <v>46298</v>
      </c>
      <c r="E2" s="26"/>
      <c r="F2" s="26"/>
      <c r="L2" s="25" t="s">
        <v>63</v>
      </c>
      <c r="M2" s="27" t="s">
        <v>48</v>
      </c>
    </row>
    <row r="3" customFormat="false" ht="25.5" hidden="false" customHeight="true" outlineLevel="0" collapsed="false">
      <c r="C3" s="28" t="s">
        <v>64</v>
      </c>
      <c r="D3" s="28"/>
      <c r="E3" s="28"/>
      <c r="F3" s="28"/>
      <c r="G3" s="28"/>
      <c r="H3" s="28"/>
      <c r="I3" s="28"/>
      <c r="J3" s="28"/>
      <c r="K3" s="28"/>
      <c r="L3" s="25" t="s">
        <v>65</v>
      </c>
      <c r="M3" s="27" t="s">
        <v>45</v>
      </c>
    </row>
    <row r="4" customFormat="false" ht="15" hidden="false" customHeight="false" outlineLevel="0" collapsed="false">
      <c r="C4" s="25" t="s">
        <v>66</v>
      </c>
      <c r="D4" s="29" t="s">
        <v>23</v>
      </c>
      <c r="E4" s="30" t="s">
        <v>21</v>
      </c>
      <c r="F4" s="31" t="s">
        <v>25</v>
      </c>
      <c r="G4" s="32" t="s">
        <v>19</v>
      </c>
    </row>
    <row r="5" customFormat="false" ht="15" hidden="false" customHeight="false" outlineLevel="0" collapsed="false">
      <c r="D5" s="33" t="n">
        <f aca="false">COUNTIF(R7:R89,"Overdue")</f>
        <v>0</v>
      </c>
      <c r="E5" s="33" t="n">
        <f aca="false">COUNTIF(R7:R89,"Due soon")</f>
        <v>0</v>
      </c>
      <c r="F5" s="33" t="n">
        <f aca="false">COUNTIF(R7:R89,"Not checked")</f>
        <v>83</v>
      </c>
      <c r="G5" s="33" t="n">
        <f aca="false">COUNTIF(R7:R89,"Current")</f>
        <v>0</v>
      </c>
    </row>
    <row r="6" customFormat="false" ht="31.5" hidden="false" customHeight="true" outlineLevel="0" collapsed="false">
      <c r="A6" s="34" t="s">
        <v>67</v>
      </c>
      <c r="B6" s="34" t="s">
        <v>68</v>
      </c>
      <c r="C6" s="34" t="s">
        <v>69</v>
      </c>
      <c r="D6" s="34" t="s">
        <v>70</v>
      </c>
      <c r="E6" s="34" t="s">
        <v>71</v>
      </c>
      <c r="F6" s="34" t="s">
        <v>72</v>
      </c>
      <c r="G6" s="34" t="s">
        <v>73</v>
      </c>
      <c r="H6" s="34" t="s">
        <v>74</v>
      </c>
      <c r="I6" s="34" t="s">
        <v>75</v>
      </c>
      <c r="J6" s="34" t="s">
        <v>76</v>
      </c>
      <c r="K6" s="34" t="s">
        <v>77</v>
      </c>
      <c r="L6" s="34" t="s">
        <v>78</v>
      </c>
      <c r="M6" s="34" t="s">
        <v>79</v>
      </c>
      <c r="N6" s="34" t="s">
        <v>80</v>
      </c>
      <c r="O6" s="34" t="s">
        <v>81</v>
      </c>
      <c r="P6" s="34" t="s">
        <v>82</v>
      </c>
      <c r="Q6" s="34" t="s">
        <v>83</v>
      </c>
      <c r="R6" s="34" t="s">
        <v>84</v>
      </c>
      <c r="S6" s="34" t="s">
        <v>85</v>
      </c>
      <c r="T6" s="34" t="s">
        <v>86</v>
      </c>
    </row>
    <row r="7" customFormat="false" ht="39.75" hidden="false" customHeight="true" outlineLevel="0" collapsed="false">
      <c r="A7" s="35" t="s">
        <v>87</v>
      </c>
      <c r="B7" s="36" t="s">
        <v>88</v>
      </c>
      <c r="C7" s="37" t="s">
        <v>89</v>
      </c>
      <c r="D7" s="38" t="s">
        <v>90</v>
      </c>
      <c r="E7" s="35" t="s">
        <v>91</v>
      </c>
      <c r="F7" s="35" t="s">
        <v>92</v>
      </c>
      <c r="G7" s="37" t="s">
        <v>93</v>
      </c>
      <c r="H7" s="39" t="s">
        <v>94</v>
      </c>
      <c r="I7" s="39" t="s">
        <v>94</v>
      </c>
      <c r="J7" s="39" t="s">
        <v>94</v>
      </c>
      <c r="K7" s="40" t="s">
        <v>91</v>
      </c>
      <c r="L7" s="37" t="s">
        <v>95</v>
      </c>
      <c r="M7" s="35"/>
      <c r="N7" s="41" t="s">
        <v>96</v>
      </c>
      <c r="O7" s="42"/>
      <c r="P7" s="35" t="n">
        <v>12</v>
      </c>
      <c r="Q7" s="42" t="str">
        <f aca="false">IF(OR(O7="",P7=""),"",EDATE(O7,P7))</f>
        <v/>
      </c>
      <c r="R7" s="35" t="str">
        <f aca="true">IF(M7="No","Not applicable",IF(O7="","Not checked",IF(Q7&lt;TODAY(),"Overdue",IF(Q7-TODAY()&lt;=30,"Due soon","Current"))))</f>
        <v>Not checked</v>
      </c>
      <c r="S7" s="43" t="s">
        <v>97</v>
      </c>
      <c r="T7" s="37" t="s">
        <v>98</v>
      </c>
    </row>
    <row r="8" customFormat="false" ht="27.75" hidden="false" customHeight="true" outlineLevel="0" collapsed="false">
      <c r="A8" s="35" t="s">
        <v>99</v>
      </c>
      <c r="B8" s="36" t="s">
        <v>88</v>
      </c>
      <c r="C8" s="37" t="s">
        <v>89</v>
      </c>
      <c r="D8" s="38" t="s">
        <v>100</v>
      </c>
      <c r="E8" s="35" t="s">
        <v>101</v>
      </c>
      <c r="F8" s="35" t="s">
        <v>102</v>
      </c>
      <c r="G8" s="37" t="s">
        <v>93</v>
      </c>
      <c r="H8" s="39" t="s">
        <v>94</v>
      </c>
      <c r="I8" s="39" t="s">
        <v>94</v>
      </c>
      <c r="J8" s="39" t="s">
        <v>94</v>
      </c>
      <c r="K8" s="40" t="s">
        <v>91</v>
      </c>
      <c r="L8" s="37" t="s">
        <v>103</v>
      </c>
      <c r="M8" s="35"/>
      <c r="N8" s="41" t="s">
        <v>96</v>
      </c>
      <c r="O8" s="42"/>
      <c r="P8" s="35" t="n">
        <v>24</v>
      </c>
      <c r="Q8" s="42" t="str">
        <f aca="false">IF(OR(O8="",P8=""),"",EDATE(O8,P8))</f>
        <v/>
      </c>
      <c r="R8" s="35" t="str">
        <f aca="true">IF(M8="No","Not applicable",IF(O8="","Not checked",IF(Q8&lt;TODAY(),"Overdue",IF(Q8-TODAY()&lt;=30,"Due soon","Current"))))</f>
        <v>Not checked</v>
      </c>
      <c r="S8" s="43" t="s">
        <v>97</v>
      </c>
      <c r="T8" s="37"/>
    </row>
    <row r="9" customFormat="false" ht="27.75" hidden="false" customHeight="true" outlineLevel="0" collapsed="false">
      <c r="A9" s="35" t="s">
        <v>104</v>
      </c>
      <c r="B9" s="36" t="s">
        <v>88</v>
      </c>
      <c r="C9" s="37" t="s">
        <v>105</v>
      </c>
      <c r="D9" s="38" t="s">
        <v>106</v>
      </c>
      <c r="E9" s="35" t="s">
        <v>107</v>
      </c>
      <c r="F9" s="35" t="s">
        <v>108</v>
      </c>
      <c r="G9" s="37" t="s">
        <v>93</v>
      </c>
      <c r="H9" s="39" t="s">
        <v>94</v>
      </c>
      <c r="I9" s="39" t="s">
        <v>94</v>
      </c>
      <c r="J9" s="39" t="s">
        <v>94</v>
      </c>
      <c r="K9" s="40" t="s">
        <v>91</v>
      </c>
      <c r="L9" s="37" t="s">
        <v>109</v>
      </c>
      <c r="M9" s="35"/>
      <c r="N9" s="41" t="s">
        <v>96</v>
      </c>
      <c r="O9" s="42"/>
      <c r="P9" s="35" t="n">
        <v>12</v>
      </c>
      <c r="Q9" s="42" t="str">
        <f aca="false">IF(OR(O9="",P9=""),"",EDATE(O9,P9))</f>
        <v/>
      </c>
      <c r="R9" s="35" t="str">
        <f aca="true">IF(M9="No","Not applicable",IF(O9="","Not checked",IF(Q9&lt;TODAY(),"Overdue",IF(Q9-TODAY()&lt;=30,"Due soon","Current"))))</f>
        <v>Not checked</v>
      </c>
      <c r="S9" s="43" t="s">
        <v>97</v>
      </c>
      <c r="T9" s="37" t="s">
        <v>110</v>
      </c>
    </row>
    <row r="10" customFormat="false" ht="27.75" hidden="false" customHeight="true" outlineLevel="0" collapsed="false">
      <c r="A10" s="35" t="s">
        <v>111</v>
      </c>
      <c r="B10" s="36" t="s">
        <v>88</v>
      </c>
      <c r="C10" s="37" t="s">
        <v>105</v>
      </c>
      <c r="D10" s="38" t="s">
        <v>112</v>
      </c>
      <c r="E10" s="35" t="s">
        <v>113</v>
      </c>
      <c r="F10" s="35" t="s">
        <v>108</v>
      </c>
      <c r="G10" s="37" t="s">
        <v>93</v>
      </c>
      <c r="H10" s="39" t="s">
        <v>94</v>
      </c>
      <c r="I10" s="39" t="s">
        <v>94</v>
      </c>
      <c r="J10" s="39" t="s">
        <v>94</v>
      </c>
      <c r="K10" s="40" t="s">
        <v>91</v>
      </c>
      <c r="L10" s="37" t="s">
        <v>114</v>
      </c>
      <c r="M10" s="35"/>
      <c r="N10" s="41" t="s">
        <v>96</v>
      </c>
      <c r="O10" s="42"/>
      <c r="P10" s="35" t="n">
        <v>24</v>
      </c>
      <c r="Q10" s="42" t="str">
        <f aca="false">IF(OR(O10="",P10=""),"",EDATE(O10,P10))</f>
        <v/>
      </c>
      <c r="R10" s="35" t="str">
        <f aca="true">IF(M10="No","Not applicable",IF(O10="","Not checked",IF(Q10&lt;TODAY(),"Overdue",IF(Q10-TODAY()&lt;=30,"Due soon","Current"))))</f>
        <v>Not checked</v>
      </c>
      <c r="S10" s="43" t="s">
        <v>97</v>
      </c>
      <c r="T10" s="37"/>
    </row>
    <row r="11" customFormat="false" ht="27.75" hidden="false" customHeight="true" outlineLevel="0" collapsed="false">
      <c r="A11" s="35" t="s">
        <v>115</v>
      </c>
      <c r="B11" s="36" t="s">
        <v>88</v>
      </c>
      <c r="C11" s="37" t="s">
        <v>89</v>
      </c>
      <c r="D11" s="38" t="s">
        <v>116</v>
      </c>
      <c r="E11" s="35" t="s">
        <v>117</v>
      </c>
      <c r="F11" s="35" t="s">
        <v>118</v>
      </c>
      <c r="G11" s="37" t="s">
        <v>119</v>
      </c>
      <c r="H11" s="39" t="s">
        <v>94</v>
      </c>
      <c r="I11" s="39" t="s">
        <v>94</v>
      </c>
      <c r="J11" s="39" t="s">
        <v>94</v>
      </c>
      <c r="K11" s="40" t="s">
        <v>91</v>
      </c>
      <c r="L11" s="37" t="s">
        <v>120</v>
      </c>
      <c r="M11" s="35"/>
      <c r="N11" s="41" t="s">
        <v>96</v>
      </c>
      <c r="O11" s="42"/>
      <c r="P11" s="35" t="n">
        <v>24</v>
      </c>
      <c r="Q11" s="42" t="str">
        <f aca="false">IF(OR(O11="",P11=""),"",EDATE(O11,P11))</f>
        <v/>
      </c>
      <c r="R11" s="35" t="str">
        <f aca="true">IF(M11="No","Not applicable",IF(O11="","Not checked",IF(Q11&lt;TODAY(),"Overdue",IF(Q11-TODAY()&lt;=30,"Due soon","Current"))))</f>
        <v>Not checked</v>
      </c>
      <c r="S11" s="43" t="s">
        <v>97</v>
      </c>
      <c r="T11" s="37"/>
    </row>
    <row r="12" customFormat="false" ht="27.75" hidden="false" customHeight="true" outlineLevel="0" collapsed="false">
      <c r="A12" s="35" t="s">
        <v>121</v>
      </c>
      <c r="B12" s="36" t="s">
        <v>88</v>
      </c>
      <c r="C12" s="37" t="s">
        <v>89</v>
      </c>
      <c r="D12" s="38" t="s">
        <v>122</v>
      </c>
      <c r="E12" s="35" t="s">
        <v>123</v>
      </c>
      <c r="F12" s="35" t="s">
        <v>91</v>
      </c>
      <c r="G12" s="37" t="s">
        <v>93</v>
      </c>
      <c r="H12" s="39" t="s">
        <v>94</v>
      </c>
      <c r="I12" s="39" t="s">
        <v>94</v>
      </c>
      <c r="J12" s="39" t="s">
        <v>94</v>
      </c>
      <c r="K12" s="40" t="s">
        <v>91</v>
      </c>
      <c r="L12" s="37" t="s">
        <v>124</v>
      </c>
      <c r="M12" s="35"/>
      <c r="N12" s="41" t="s">
        <v>96</v>
      </c>
      <c r="O12" s="42"/>
      <c r="P12" s="35" t="n">
        <v>24</v>
      </c>
      <c r="Q12" s="42" t="str">
        <f aca="false">IF(OR(O12="",P12=""),"",EDATE(O12,P12))</f>
        <v/>
      </c>
      <c r="R12" s="35" t="str">
        <f aca="true">IF(M12="No","Not applicable",IF(O12="","Not checked",IF(Q12&lt;TODAY(),"Overdue",IF(Q12-TODAY()&lt;=30,"Due soon","Current"))))</f>
        <v>Not checked</v>
      </c>
      <c r="S12" s="43" t="s">
        <v>97</v>
      </c>
      <c r="T12" s="37"/>
    </row>
    <row r="13" customFormat="false" ht="27.75" hidden="false" customHeight="true" outlineLevel="0" collapsed="false">
      <c r="A13" s="35" t="s">
        <v>125</v>
      </c>
      <c r="B13" s="36" t="s">
        <v>88</v>
      </c>
      <c r="C13" s="37" t="s">
        <v>89</v>
      </c>
      <c r="D13" s="38" t="s">
        <v>126</v>
      </c>
      <c r="E13" s="35" t="s">
        <v>127</v>
      </c>
      <c r="F13" s="35" t="s">
        <v>128</v>
      </c>
      <c r="G13" s="37" t="s">
        <v>119</v>
      </c>
      <c r="H13" s="39" t="s">
        <v>94</v>
      </c>
      <c r="I13" s="39" t="s">
        <v>94</v>
      </c>
      <c r="J13" s="39" t="s">
        <v>94</v>
      </c>
      <c r="K13" s="40" t="s">
        <v>91</v>
      </c>
      <c r="L13" s="37" t="s">
        <v>129</v>
      </c>
      <c r="M13" s="35"/>
      <c r="N13" s="41" t="s">
        <v>96</v>
      </c>
      <c r="O13" s="42"/>
      <c r="P13" s="35" t="n">
        <v>24</v>
      </c>
      <c r="Q13" s="42" t="str">
        <f aca="false">IF(OR(O13="",P13=""),"",EDATE(O13,P13))</f>
        <v/>
      </c>
      <c r="R13" s="35" t="str">
        <f aca="true">IF(M13="No","Not applicable",IF(O13="","Not checked",IF(Q13&lt;TODAY(),"Overdue",IF(Q13-TODAY()&lt;=30,"Due soon","Current"))))</f>
        <v>Not checked</v>
      </c>
      <c r="S13" s="43" t="s">
        <v>97</v>
      </c>
      <c r="T13" s="37" t="s">
        <v>130</v>
      </c>
    </row>
    <row r="14" customFormat="false" ht="27.75" hidden="false" customHeight="true" outlineLevel="0" collapsed="false">
      <c r="A14" s="35" t="s">
        <v>131</v>
      </c>
      <c r="B14" s="36" t="s">
        <v>88</v>
      </c>
      <c r="C14" s="37" t="s">
        <v>89</v>
      </c>
      <c r="D14" s="38" t="s">
        <v>132</v>
      </c>
      <c r="E14" s="35" t="s">
        <v>133</v>
      </c>
      <c r="F14" s="35" t="s">
        <v>134</v>
      </c>
      <c r="G14" s="37" t="s">
        <v>119</v>
      </c>
      <c r="H14" s="39" t="s">
        <v>94</v>
      </c>
      <c r="I14" s="39" t="s">
        <v>94</v>
      </c>
      <c r="J14" s="39" t="s">
        <v>94</v>
      </c>
      <c r="K14" s="40" t="s">
        <v>91</v>
      </c>
      <c r="L14" s="37" t="s">
        <v>135</v>
      </c>
      <c r="M14" s="35"/>
      <c r="N14" s="41" t="s">
        <v>96</v>
      </c>
      <c r="O14" s="42"/>
      <c r="P14" s="35" t="n">
        <v>24</v>
      </c>
      <c r="Q14" s="42" t="str">
        <f aca="false">IF(OR(O14="",P14=""),"",EDATE(O14,P14))</f>
        <v/>
      </c>
      <c r="R14" s="35" t="str">
        <f aca="true">IF(M14="No","Not applicable",IF(O14="","Not checked",IF(Q14&lt;TODAY(),"Overdue",IF(Q14-TODAY()&lt;=30,"Due soon","Current"))))</f>
        <v>Not checked</v>
      </c>
      <c r="S14" s="43" t="s">
        <v>97</v>
      </c>
      <c r="T14" s="37"/>
    </row>
    <row r="15" customFormat="false" ht="39.75" hidden="false" customHeight="true" outlineLevel="0" collapsed="false">
      <c r="A15" s="35" t="s">
        <v>136</v>
      </c>
      <c r="B15" s="36" t="s">
        <v>88</v>
      </c>
      <c r="C15" s="37" t="s">
        <v>89</v>
      </c>
      <c r="D15" s="38" t="s">
        <v>137</v>
      </c>
      <c r="E15" s="35" t="s">
        <v>138</v>
      </c>
      <c r="F15" s="35" t="s">
        <v>139</v>
      </c>
      <c r="G15" s="37" t="s">
        <v>93</v>
      </c>
      <c r="H15" s="39" t="s">
        <v>94</v>
      </c>
      <c r="I15" s="39" t="s">
        <v>94</v>
      </c>
      <c r="J15" s="39" t="s">
        <v>94</v>
      </c>
      <c r="K15" s="40" t="s">
        <v>91</v>
      </c>
      <c r="L15" s="37" t="s">
        <v>140</v>
      </c>
      <c r="M15" s="35"/>
      <c r="N15" s="41" t="s">
        <v>96</v>
      </c>
      <c r="O15" s="42"/>
      <c r="P15" s="35" t="n">
        <v>24</v>
      </c>
      <c r="Q15" s="42" t="str">
        <f aca="false">IF(OR(O15="",P15=""),"",EDATE(O15,P15))</f>
        <v/>
      </c>
      <c r="R15" s="35" t="str">
        <f aca="true">IF(M15="No","Not applicable",IF(O15="","Not checked",IF(Q15&lt;TODAY(),"Overdue",IF(Q15-TODAY()&lt;=30,"Due soon","Current"))))</f>
        <v>Not checked</v>
      </c>
      <c r="S15" s="43" t="s">
        <v>97</v>
      </c>
      <c r="T15" s="37"/>
    </row>
    <row r="16" customFormat="false" ht="27.75" hidden="false" customHeight="true" outlineLevel="0" collapsed="false">
      <c r="A16" s="35" t="s">
        <v>141</v>
      </c>
      <c r="B16" s="36" t="s">
        <v>88</v>
      </c>
      <c r="C16" s="37" t="s">
        <v>89</v>
      </c>
      <c r="D16" s="38" t="s">
        <v>142</v>
      </c>
      <c r="E16" s="35" t="s">
        <v>143</v>
      </c>
      <c r="F16" s="35" t="s">
        <v>144</v>
      </c>
      <c r="G16" s="37" t="s">
        <v>93</v>
      </c>
      <c r="H16" s="39" t="s">
        <v>94</v>
      </c>
      <c r="I16" s="39" t="s">
        <v>94</v>
      </c>
      <c r="J16" s="39" t="s">
        <v>94</v>
      </c>
      <c r="K16" s="40" t="s">
        <v>91</v>
      </c>
      <c r="L16" s="37" t="s">
        <v>145</v>
      </c>
      <c r="M16" s="35"/>
      <c r="N16" s="41" t="s">
        <v>96</v>
      </c>
      <c r="O16" s="42"/>
      <c r="P16" s="35" t="n">
        <v>24</v>
      </c>
      <c r="Q16" s="42" t="str">
        <f aca="false">IF(OR(O16="",P16=""),"",EDATE(O16,P16))</f>
        <v/>
      </c>
      <c r="R16" s="35" t="str">
        <f aca="true">IF(M16="No","Not applicable",IF(O16="","Not checked",IF(Q16&lt;TODAY(),"Overdue",IF(Q16-TODAY()&lt;=30,"Due soon","Current"))))</f>
        <v>Not checked</v>
      </c>
      <c r="S16" s="43" t="s">
        <v>97</v>
      </c>
      <c r="T16" s="37"/>
    </row>
    <row r="17" customFormat="false" ht="27.75" hidden="false" customHeight="true" outlineLevel="0" collapsed="false">
      <c r="A17" s="35" t="s">
        <v>146</v>
      </c>
      <c r="B17" s="36" t="s">
        <v>88</v>
      </c>
      <c r="C17" s="37" t="s">
        <v>89</v>
      </c>
      <c r="D17" s="38" t="s">
        <v>147</v>
      </c>
      <c r="E17" s="35" t="s">
        <v>148</v>
      </c>
      <c r="F17" s="35" t="s">
        <v>149</v>
      </c>
      <c r="G17" s="37" t="s">
        <v>93</v>
      </c>
      <c r="H17" s="39" t="s">
        <v>94</v>
      </c>
      <c r="I17" s="39" t="s">
        <v>94</v>
      </c>
      <c r="J17" s="39" t="s">
        <v>94</v>
      </c>
      <c r="K17" s="40" t="s">
        <v>91</v>
      </c>
      <c r="L17" s="37" t="s">
        <v>150</v>
      </c>
      <c r="M17" s="35"/>
      <c r="N17" s="41" t="s">
        <v>96</v>
      </c>
      <c r="O17" s="42"/>
      <c r="P17" s="35" t="n">
        <v>24</v>
      </c>
      <c r="Q17" s="42" t="str">
        <f aca="false">IF(OR(O17="",P17=""),"",EDATE(O17,P17))</f>
        <v/>
      </c>
      <c r="R17" s="35" t="str">
        <f aca="true">IF(M17="No","Not applicable",IF(O17="","Not checked",IF(Q17&lt;TODAY(),"Overdue",IF(Q17-TODAY()&lt;=30,"Due soon","Current"))))</f>
        <v>Not checked</v>
      </c>
      <c r="S17" s="43" t="s">
        <v>97</v>
      </c>
      <c r="T17" s="37"/>
    </row>
    <row r="18" customFormat="false" ht="27.75" hidden="false" customHeight="true" outlineLevel="0" collapsed="false">
      <c r="A18" s="35" t="s">
        <v>151</v>
      </c>
      <c r="B18" s="36" t="s">
        <v>88</v>
      </c>
      <c r="C18" s="37" t="s">
        <v>89</v>
      </c>
      <c r="D18" s="38" t="s">
        <v>152</v>
      </c>
      <c r="E18" s="35" t="s">
        <v>153</v>
      </c>
      <c r="F18" s="35" t="s">
        <v>154</v>
      </c>
      <c r="G18" s="37" t="s">
        <v>93</v>
      </c>
      <c r="H18" s="39" t="s">
        <v>94</v>
      </c>
      <c r="I18" s="39" t="s">
        <v>94</v>
      </c>
      <c r="J18" s="39" t="s">
        <v>94</v>
      </c>
      <c r="K18" s="40" t="s">
        <v>91</v>
      </c>
      <c r="L18" s="37" t="s">
        <v>155</v>
      </c>
      <c r="M18" s="35"/>
      <c r="N18" s="41" t="s">
        <v>96</v>
      </c>
      <c r="O18" s="42"/>
      <c r="P18" s="35" t="n">
        <v>24</v>
      </c>
      <c r="Q18" s="42" t="str">
        <f aca="false">IF(OR(O18="",P18=""),"",EDATE(O18,P18))</f>
        <v/>
      </c>
      <c r="R18" s="35" t="str">
        <f aca="true">IF(M18="No","Not applicable",IF(O18="","Not checked",IF(Q18&lt;TODAY(),"Overdue",IF(Q18-TODAY()&lt;=30,"Due soon","Current"))))</f>
        <v>Not checked</v>
      </c>
      <c r="S18" s="43" t="s">
        <v>97</v>
      </c>
      <c r="T18" s="37"/>
    </row>
    <row r="19" customFormat="false" ht="27.75" hidden="false" customHeight="true" outlineLevel="0" collapsed="false">
      <c r="A19" s="35" t="s">
        <v>156</v>
      </c>
      <c r="B19" s="36" t="s">
        <v>88</v>
      </c>
      <c r="C19" s="37" t="s">
        <v>89</v>
      </c>
      <c r="D19" s="38" t="s">
        <v>157</v>
      </c>
      <c r="E19" s="35" t="s">
        <v>158</v>
      </c>
      <c r="F19" s="35" t="s">
        <v>144</v>
      </c>
      <c r="G19" s="37" t="s">
        <v>93</v>
      </c>
      <c r="H19" s="39" t="s">
        <v>94</v>
      </c>
      <c r="I19" s="39" t="s">
        <v>94</v>
      </c>
      <c r="J19" s="39" t="s">
        <v>94</v>
      </c>
      <c r="K19" s="40" t="s">
        <v>91</v>
      </c>
      <c r="L19" s="37" t="s">
        <v>159</v>
      </c>
      <c r="M19" s="35"/>
      <c r="N19" s="41" t="s">
        <v>96</v>
      </c>
      <c r="O19" s="42"/>
      <c r="P19" s="35" t="n">
        <v>24</v>
      </c>
      <c r="Q19" s="42" t="str">
        <f aca="false">IF(OR(O19="",P19=""),"",EDATE(O19,P19))</f>
        <v/>
      </c>
      <c r="R19" s="35" t="str">
        <f aca="true">IF(M19="No","Not applicable",IF(O19="","Not checked",IF(Q19&lt;TODAY(),"Overdue",IF(Q19-TODAY()&lt;=30,"Due soon","Current"))))</f>
        <v>Not checked</v>
      </c>
      <c r="S19" s="43" t="s">
        <v>97</v>
      </c>
      <c r="T19" s="37"/>
    </row>
    <row r="20" customFormat="false" ht="27.75" hidden="false" customHeight="true" outlineLevel="0" collapsed="false">
      <c r="A20" s="35" t="s">
        <v>160</v>
      </c>
      <c r="B20" s="36" t="s">
        <v>88</v>
      </c>
      <c r="C20" s="37" t="s">
        <v>89</v>
      </c>
      <c r="D20" s="38" t="s">
        <v>161</v>
      </c>
      <c r="E20" s="35" t="s">
        <v>162</v>
      </c>
      <c r="F20" s="35" t="s">
        <v>163</v>
      </c>
      <c r="G20" s="37" t="s">
        <v>93</v>
      </c>
      <c r="H20" s="39" t="s">
        <v>94</v>
      </c>
      <c r="I20" s="39" t="s">
        <v>94</v>
      </c>
      <c r="J20" s="39" t="s">
        <v>94</v>
      </c>
      <c r="K20" s="40" t="s">
        <v>91</v>
      </c>
      <c r="L20" s="37" t="s">
        <v>164</v>
      </c>
      <c r="M20" s="35"/>
      <c r="N20" s="41" t="s">
        <v>96</v>
      </c>
      <c r="O20" s="42"/>
      <c r="P20" s="35" t="n">
        <v>24</v>
      </c>
      <c r="Q20" s="42" t="str">
        <f aca="false">IF(OR(O20="",P20=""),"",EDATE(O20,P20))</f>
        <v/>
      </c>
      <c r="R20" s="35" t="str">
        <f aca="true">IF(M20="No","Not applicable",IF(O20="","Not checked",IF(Q20&lt;TODAY(),"Overdue",IF(Q20-TODAY()&lt;=30,"Due soon","Current"))))</f>
        <v>Not checked</v>
      </c>
      <c r="S20" s="43" t="s">
        <v>97</v>
      </c>
      <c r="T20" s="37" t="s">
        <v>165</v>
      </c>
    </row>
    <row r="21" customFormat="false" ht="27.75" hidden="false" customHeight="true" outlineLevel="0" collapsed="false">
      <c r="A21" s="35" t="s">
        <v>166</v>
      </c>
      <c r="B21" s="36" t="s">
        <v>88</v>
      </c>
      <c r="C21" s="37" t="s">
        <v>89</v>
      </c>
      <c r="D21" s="38" t="s">
        <v>167</v>
      </c>
      <c r="E21" s="35" t="s">
        <v>168</v>
      </c>
      <c r="F21" s="35" t="s">
        <v>108</v>
      </c>
      <c r="G21" s="37" t="s">
        <v>93</v>
      </c>
      <c r="H21" s="39" t="s">
        <v>94</v>
      </c>
      <c r="I21" s="39" t="s">
        <v>94</v>
      </c>
      <c r="J21" s="39" t="s">
        <v>94</v>
      </c>
      <c r="K21" s="40" t="s">
        <v>91</v>
      </c>
      <c r="L21" s="37" t="s">
        <v>169</v>
      </c>
      <c r="M21" s="35"/>
      <c r="N21" s="41" t="s">
        <v>96</v>
      </c>
      <c r="O21" s="42"/>
      <c r="P21" s="35" t="n">
        <v>24</v>
      </c>
      <c r="Q21" s="42" t="str">
        <f aca="false">IF(OR(O21="",P21=""),"",EDATE(O21,P21))</f>
        <v/>
      </c>
      <c r="R21" s="35" t="str">
        <f aca="true">IF(M21="No","Not applicable",IF(O21="","Not checked",IF(Q21&lt;TODAY(),"Overdue",IF(Q21-TODAY()&lt;=30,"Due soon","Current"))))</f>
        <v>Not checked</v>
      </c>
      <c r="S21" s="43" t="s">
        <v>97</v>
      </c>
      <c r="T21" s="37"/>
    </row>
    <row r="22" customFormat="false" ht="27.75" hidden="false" customHeight="true" outlineLevel="0" collapsed="false">
      <c r="A22" s="35" t="s">
        <v>170</v>
      </c>
      <c r="B22" s="36" t="s">
        <v>88</v>
      </c>
      <c r="C22" s="37" t="s">
        <v>89</v>
      </c>
      <c r="D22" s="38" t="s">
        <v>171</v>
      </c>
      <c r="E22" s="35" t="s">
        <v>172</v>
      </c>
      <c r="F22" s="35" t="s">
        <v>173</v>
      </c>
      <c r="G22" s="37" t="s">
        <v>93</v>
      </c>
      <c r="H22" s="39" t="s">
        <v>94</v>
      </c>
      <c r="I22" s="39" t="s">
        <v>94</v>
      </c>
      <c r="J22" s="39" t="s">
        <v>94</v>
      </c>
      <c r="K22" s="40" t="s">
        <v>91</v>
      </c>
      <c r="L22" s="37" t="s">
        <v>174</v>
      </c>
      <c r="M22" s="35"/>
      <c r="N22" s="41" t="s">
        <v>96</v>
      </c>
      <c r="O22" s="42"/>
      <c r="P22" s="35" t="n">
        <v>24</v>
      </c>
      <c r="Q22" s="42" t="str">
        <f aca="false">IF(OR(O22="",P22=""),"",EDATE(O22,P22))</f>
        <v/>
      </c>
      <c r="R22" s="35" t="str">
        <f aca="true">IF(M22="No","Not applicable",IF(O22="","Not checked",IF(Q22&lt;TODAY(),"Overdue",IF(Q22-TODAY()&lt;=30,"Due soon","Current"))))</f>
        <v>Not checked</v>
      </c>
      <c r="S22" s="43" t="s">
        <v>97</v>
      </c>
      <c r="T22" s="37"/>
    </row>
    <row r="23" customFormat="false" ht="27.75" hidden="false" customHeight="true" outlineLevel="0" collapsed="false">
      <c r="A23" s="35" t="s">
        <v>175</v>
      </c>
      <c r="B23" s="36" t="s">
        <v>88</v>
      </c>
      <c r="C23" s="37" t="s">
        <v>89</v>
      </c>
      <c r="D23" s="38" t="s">
        <v>176</v>
      </c>
      <c r="E23" s="35" t="s">
        <v>177</v>
      </c>
      <c r="F23" s="35" t="s">
        <v>178</v>
      </c>
      <c r="G23" s="37" t="s">
        <v>93</v>
      </c>
      <c r="H23" s="39" t="s">
        <v>94</v>
      </c>
      <c r="I23" s="39" t="s">
        <v>94</v>
      </c>
      <c r="J23" s="39" t="s">
        <v>94</v>
      </c>
      <c r="K23" s="40" t="s">
        <v>91</v>
      </c>
      <c r="L23" s="37" t="s">
        <v>179</v>
      </c>
      <c r="M23" s="35"/>
      <c r="N23" s="41" t="s">
        <v>96</v>
      </c>
      <c r="O23" s="42"/>
      <c r="P23" s="35" t="n">
        <v>12</v>
      </c>
      <c r="Q23" s="42" t="str">
        <f aca="false">IF(OR(O23="",P23=""),"",EDATE(O23,P23))</f>
        <v/>
      </c>
      <c r="R23" s="35" t="str">
        <f aca="true">IF(M23="No","Not applicable",IF(O23="","Not checked",IF(Q23&lt;TODAY(),"Overdue",IF(Q23-TODAY()&lt;=30,"Due soon","Current"))))</f>
        <v>Not checked</v>
      </c>
      <c r="S23" s="43" t="s">
        <v>97</v>
      </c>
      <c r="T23" s="37"/>
    </row>
    <row r="24" customFormat="false" ht="39.75" hidden="false" customHeight="true" outlineLevel="0" collapsed="false">
      <c r="A24" s="35" t="s">
        <v>180</v>
      </c>
      <c r="B24" s="36" t="s">
        <v>181</v>
      </c>
      <c r="C24" s="37" t="s">
        <v>182</v>
      </c>
      <c r="D24" s="38" t="s">
        <v>183</v>
      </c>
      <c r="E24" s="35" t="s">
        <v>184</v>
      </c>
      <c r="F24" s="35" t="s">
        <v>185</v>
      </c>
      <c r="G24" s="37" t="s">
        <v>186</v>
      </c>
      <c r="H24" s="39" t="s">
        <v>94</v>
      </c>
      <c r="I24" s="39" t="s">
        <v>94</v>
      </c>
      <c r="J24" s="39" t="s">
        <v>94</v>
      </c>
      <c r="K24" s="39" t="s">
        <v>94</v>
      </c>
      <c r="L24" s="37" t="s">
        <v>187</v>
      </c>
      <c r="M24" s="35"/>
      <c r="N24" s="41" t="s">
        <v>96</v>
      </c>
      <c r="O24" s="42"/>
      <c r="P24" s="35" t="n">
        <v>24</v>
      </c>
      <c r="Q24" s="42" t="str">
        <f aca="false">IF(OR(O24="",P24=""),"",EDATE(O24,P24))</f>
        <v/>
      </c>
      <c r="R24" s="35" t="str">
        <f aca="true">IF(M24="No","Not applicable",IF(O24="","Not checked",IF(Q24&lt;TODAY(),"Overdue",IF(Q24-TODAY()&lt;=30,"Due soon","Current"))))</f>
        <v>Not checked</v>
      </c>
      <c r="S24" s="43" t="s">
        <v>188</v>
      </c>
      <c r="T24" s="37" t="s">
        <v>189</v>
      </c>
    </row>
    <row r="25" customFormat="false" ht="39.75" hidden="false" customHeight="true" outlineLevel="0" collapsed="false">
      <c r="A25" s="35" t="s">
        <v>190</v>
      </c>
      <c r="B25" s="36" t="s">
        <v>181</v>
      </c>
      <c r="C25" s="37" t="s">
        <v>182</v>
      </c>
      <c r="D25" s="38" t="s">
        <v>191</v>
      </c>
      <c r="E25" s="35" t="s">
        <v>192</v>
      </c>
      <c r="F25" s="35" t="s">
        <v>91</v>
      </c>
      <c r="G25" s="37" t="s">
        <v>186</v>
      </c>
      <c r="H25" s="39" t="s">
        <v>94</v>
      </c>
      <c r="I25" s="39" t="s">
        <v>94</v>
      </c>
      <c r="J25" s="39" t="s">
        <v>94</v>
      </c>
      <c r="K25" s="39" t="s">
        <v>94</v>
      </c>
      <c r="L25" s="37" t="s">
        <v>193</v>
      </c>
      <c r="M25" s="35"/>
      <c r="N25" s="41" t="s">
        <v>96</v>
      </c>
      <c r="O25" s="42"/>
      <c r="P25" s="35" t="n">
        <v>24</v>
      </c>
      <c r="Q25" s="42" t="str">
        <f aca="false">IF(OR(O25="",P25=""),"",EDATE(O25,P25))</f>
        <v/>
      </c>
      <c r="R25" s="35" t="str">
        <f aca="true">IF(M25="No","Not applicable",IF(O25="","Not checked",IF(Q25&lt;TODAY(),"Overdue",IF(Q25-TODAY()&lt;=30,"Due soon","Current"))))</f>
        <v>Not checked</v>
      </c>
      <c r="S25" s="43" t="s">
        <v>188</v>
      </c>
      <c r="T25" s="37" t="s">
        <v>194</v>
      </c>
    </row>
    <row r="26" customFormat="false" ht="39.75" hidden="false" customHeight="true" outlineLevel="0" collapsed="false">
      <c r="A26" s="35" t="s">
        <v>195</v>
      </c>
      <c r="B26" s="36" t="s">
        <v>181</v>
      </c>
      <c r="C26" s="37" t="s">
        <v>182</v>
      </c>
      <c r="D26" s="38" t="s">
        <v>196</v>
      </c>
      <c r="E26" s="35" t="s">
        <v>197</v>
      </c>
      <c r="F26" s="35" t="s">
        <v>198</v>
      </c>
      <c r="G26" s="37" t="s">
        <v>186</v>
      </c>
      <c r="H26" s="39" t="s">
        <v>94</v>
      </c>
      <c r="I26" s="39" t="s">
        <v>94</v>
      </c>
      <c r="J26" s="39" t="s">
        <v>94</v>
      </c>
      <c r="K26" s="39" t="s">
        <v>94</v>
      </c>
      <c r="L26" s="37" t="s">
        <v>199</v>
      </c>
      <c r="M26" s="35"/>
      <c r="N26" s="41" t="s">
        <v>96</v>
      </c>
      <c r="O26" s="42"/>
      <c r="P26" s="35" t="n">
        <v>24</v>
      </c>
      <c r="Q26" s="42" t="str">
        <f aca="false">IF(OR(O26="",P26=""),"",EDATE(O26,P26))</f>
        <v/>
      </c>
      <c r="R26" s="35" t="str">
        <f aca="true">IF(M26="No","Not applicable",IF(O26="","Not checked",IF(Q26&lt;TODAY(),"Overdue",IF(Q26-TODAY()&lt;=30,"Due soon","Current"))))</f>
        <v>Not checked</v>
      </c>
      <c r="S26" s="43" t="s">
        <v>188</v>
      </c>
      <c r="T26" s="37"/>
    </row>
    <row r="27" customFormat="false" ht="39.75" hidden="false" customHeight="true" outlineLevel="0" collapsed="false">
      <c r="A27" s="35" t="s">
        <v>200</v>
      </c>
      <c r="B27" s="36" t="s">
        <v>181</v>
      </c>
      <c r="C27" s="37" t="s">
        <v>182</v>
      </c>
      <c r="D27" s="38" t="s">
        <v>201</v>
      </c>
      <c r="E27" s="35" t="s">
        <v>202</v>
      </c>
      <c r="F27" s="35" t="s">
        <v>91</v>
      </c>
      <c r="G27" s="37" t="s">
        <v>186</v>
      </c>
      <c r="H27" s="39" t="s">
        <v>94</v>
      </c>
      <c r="I27" s="39" t="s">
        <v>94</v>
      </c>
      <c r="J27" s="39" t="s">
        <v>94</v>
      </c>
      <c r="K27" s="39" t="s">
        <v>94</v>
      </c>
      <c r="L27" s="37" t="s">
        <v>203</v>
      </c>
      <c r="M27" s="35"/>
      <c r="N27" s="41" t="s">
        <v>96</v>
      </c>
      <c r="O27" s="42"/>
      <c r="P27" s="35" t="n">
        <v>24</v>
      </c>
      <c r="Q27" s="42" t="str">
        <f aca="false">IF(OR(O27="",P27=""),"",EDATE(O27,P27))</f>
        <v/>
      </c>
      <c r="R27" s="35" t="str">
        <f aca="true">IF(M27="No","Not applicable",IF(O27="","Not checked",IF(Q27&lt;TODAY(),"Overdue",IF(Q27-TODAY()&lt;=30,"Due soon","Current"))))</f>
        <v>Not checked</v>
      </c>
      <c r="S27" s="43" t="s">
        <v>188</v>
      </c>
      <c r="T27" s="37"/>
    </row>
    <row r="28" customFormat="false" ht="39.75" hidden="false" customHeight="true" outlineLevel="0" collapsed="false">
      <c r="A28" s="35" t="s">
        <v>204</v>
      </c>
      <c r="B28" s="36" t="s">
        <v>181</v>
      </c>
      <c r="C28" s="37" t="s">
        <v>182</v>
      </c>
      <c r="D28" s="38" t="s">
        <v>205</v>
      </c>
      <c r="E28" s="35" t="s">
        <v>206</v>
      </c>
      <c r="F28" s="35" t="s">
        <v>91</v>
      </c>
      <c r="G28" s="37" t="s">
        <v>186</v>
      </c>
      <c r="H28" s="39" t="s">
        <v>94</v>
      </c>
      <c r="I28" s="39" t="s">
        <v>94</v>
      </c>
      <c r="J28" s="39" t="s">
        <v>94</v>
      </c>
      <c r="K28" s="39" t="s">
        <v>94</v>
      </c>
      <c r="L28" s="37" t="s">
        <v>207</v>
      </c>
      <c r="M28" s="35"/>
      <c r="N28" s="41" t="s">
        <v>96</v>
      </c>
      <c r="O28" s="42"/>
      <c r="P28" s="35" t="n">
        <v>24</v>
      </c>
      <c r="Q28" s="42" t="str">
        <f aca="false">IF(OR(O28="",P28=""),"",EDATE(O28,P28))</f>
        <v/>
      </c>
      <c r="R28" s="35" t="str">
        <f aca="true">IF(M28="No","Not applicable",IF(O28="","Not checked",IF(Q28&lt;TODAY(),"Overdue",IF(Q28-TODAY()&lt;=30,"Due soon","Current"))))</f>
        <v>Not checked</v>
      </c>
      <c r="S28" s="43" t="s">
        <v>188</v>
      </c>
      <c r="T28" s="37"/>
    </row>
    <row r="29" customFormat="false" ht="39.75" hidden="false" customHeight="true" outlineLevel="0" collapsed="false">
      <c r="A29" s="35" t="s">
        <v>208</v>
      </c>
      <c r="B29" s="36" t="s">
        <v>181</v>
      </c>
      <c r="C29" s="37" t="s">
        <v>182</v>
      </c>
      <c r="D29" s="38" t="s">
        <v>209</v>
      </c>
      <c r="E29" s="35" t="s">
        <v>210</v>
      </c>
      <c r="F29" s="35" t="s">
        <v>91</v>
      </c>
      <c r="G29" s="37" t="s">
        <v>186</v>
      </c>
      <c r="H29" s="39" t="s">
        <v>94</v>
      </c>
      <c r="I29" s="39" t="s">
        <v>94</v>
      </c>
      <c r="J29" s="39" t="s">
        <v>94</v>
      </c>
      <c r="K29" s="39" t="s">
        <v>94</v>
      </c>
      <c r="L29" s="37" t="s">
        <v>211</v>
      </c>
      <c r="M29" s="35"/>
      <c r="N29" s="41" t="s">
        <v>96</v>
      </c>
      <c r="O29" s="42"/>
      <c r="P29" s="35" t="n">
        <v>24</v>
      </c>
      <c r="Q29" s="42" t="str">
        <f aca="false">IF(OR(O29="",P29=""),"",EDATE(O29,P29))</f>
        <v/>
      </c>
      <c r="R29" s="35" t="str">
        <f aca="true">IF(M29="No","Not applicable",IF(O29="","Not checked",IF(Q29&lt;TODAY(),"Overdue",IF(Q29-TODAY()&lt;=30,"Due soon","Current"))))</f>
        <v>Not checked</v>
      </c>
      <c r="S29" s="43" t="s">
        <v>188</v>
      </c>
      <c r="T29" s="37"/>
    </row>
    <row r="30" customFormat="false" ht="39.75" hidden="false" customHeight="true" outlineLevel="0" collapsed="false">
      <c r="A30" s="35" t="s">
        <v>212</v>
      </c>
      <c r="B30" s="36" t="s">
        <v>181</v>
      </c>
      <c r="C30" s="37" t="s">
        <v>182</v>
      </c>
      <c r="D30" s="38" t="s">
        <v>213</v>
      </c>
      <c r="E30" s="35" t="s">
        <v>214</v>
      </c>
      <c r="F30" s="35" t="s">
        <v>91</v>
      </c>
      <c r="G30" s="37" t="s">
        <v>186</v>
      </c>
      <c r="H30" s="39" t="s">
        <v>94</v>
      </c>
      <c r="I30" s="39" t="s">
        <v>94</v>
      </c>
      <c r="J30" s="39" t="s">
        <v>94</v>
      </c>
      <c r="K30" s="39" t="s">
        <v>94</v>
      </c>
      <c r="L30" s="37" t="s">
        <v>215</v>
      </c>
      <c r="M30" s="35"/>
      <c r="N30" s="41" t="s">
        <v>96</v>
      </c>
      <c r="O30" s="42"/>
      <c r="P30" s="35" t="n">
        <v>24</v>
      </c>
      <c r="Q30" s="42" t="str">
        <f aca="false">IF(OR(O30="",P30=""),"",EDATE(O30,P30))</f>
        <v/>
      </c>
      <c r="R30" s="35" t="str">
        <f aca="true">IF(M30="No","Not applicable",IF(O30="","Not checked",IF(Q30&lt;TODAY(),"Overdue",IF(Q30-TODAY()&lt;=30,"Due soon","Current"))))</f>
        <v>Not checked</v>
      </c>
      <c r="S30" s="43" t="s">
        <v>188</v>
      </c>
      <c r="T30" s="37"/>
    </row>
    <row r="31" customFormat="false" ht="39.75" hidden="false" customHeight="true" outlineLevel="0" collapsed="false">
      <c r="A31" s="35" t="s">
        <v>216</v>
      </c>
      <c r="B31" s="36" t="s">
        <v>181</v>
      </c>
      <c r="C31" s="37" t="s">
        <v>182</v>
      </c>
      <c r="D31" s="38" t="s">
        <v>217</v>
      </c>
      <c r="E31" s="35" t="s">
        <v>218</v>
      </c>
      <c r="F31" s="35" t="s">
        <v>91</v>
      </c>
      <c r="G31" s="37" t="s">
        <v>186</v>
      </c>
      <c r="H31" s="39" t="s">
        <v>94</v>
      </c>
      <c r="I31" s="39" t="s">
        <v>94</v>
      </c>
      <c r="J31" s="39" t="s">
        <v>94</v>
      </c>
      <c r="K31" s="39" t="s">
        <v>94</v>
      </c>
      <c r="L31" s="37" t="s">
        <v>219</v>
      </c>
      <c r="M31" s="35"/>
      <c r="N31" s="41" t="s">
        <v>96</v>
      </c>
      <c r="O31" s="42"/>
      <c r="P31" s="35" t="n">
        <v>24</v>
      </c>
      <c r="Q31" s="42" t="str">
        <f aca="false">IF(OR(O31="",P31=""),"",EDATE(O31,P31))</f>
        <v/>
      </c>
      <c r="R31" s="35" t="str">
        <f aca="true">IF(M31="No","Not applicable",IF(O31="","Not checked",IF(Q31&lt;TODAY(),"Overdue",IF(Q31-TODAY()&lt;=30,"Due soon","Current"))))</f>
        <v>Not checked</v>
      </c>
      <c r="S31" s="43" t="s">
        <v>188</v>
      </c>
      <c r="T31" s="37"/>
    </row>
    <row r="32" customFormat="false" ht="39.75" hidden="false" customHeight="true" outlineLevel="0" collapsed="false">
      <c r="A32" s="35" t="s">
        <v>220</v>
      </c>
      <c r="B32" s="36" t="s">
        <v>181</v>
      </c>
      <c r="C32" s="37" t="s">
        <v>182</v>
      </c>
      <c r="D32" s="38" t="s">
        <v>221</v>
      </c>
      <c r="E32" s="35" t="s">
        <v>222</v>
      </c>
      <c r="F32" s="35" t="s">
        <v>223</v>
      </c>
      <c r="G32" s="37" t="s">
        <v>186</v>
      </c>
      <c r="H32" s="39" t="s">
        <v>94</v>
      </c>
      <c r="I32" s="39" t="s">
        <v>94</v>
      </c>
      <c r="J32" s="39" t="s">
        <v>94</v>
      </c>
      <c r="K32" s="39" t="s">
        <v>94</v>
      </c>
      <c r="L32" s="37" t="s">
        <v>224</v>
      </c>
      <c r="M32" s="35"/>
      <c r="N32" s="41" t="s">
        <v>96</v>
      </c>
      <c r="O32" s="42"/>
      <c r="P32" s="35" t="n">
        <v>24</v>
      </c>
      <c r="Q32" s="42" t="str">
        <f aca="false">IF(OR(O32="",P32=""),"",EDATE(O32,P32))</f>
        <v/>
      </c>
      <c r="R32" s="35" t="str">
        <f aca="true">IF(M32="No","Not applicable",IF(O32="","Not checked",IF(Q32&lt;TODAY(),"Overdue",IF(Q32-TODAY()&lt;=30,"Due soon","Current"))))</f>
        <v>Not checked</v>
      </c>
      <c r="S32" s="43" t="s">
        <v>188</v>
      </c>
      <c r="T32" s="37"/>
    </row>
    <row r="33" customFormat="false" ht="39.75" hidden="false" customHeight="true" outlineLevel="0" collapsed="false">
      <c r="A33" s="35" t="s">
        <v>225</v>
      </c>
      <c r="B33" s="36" t="s">
        <v>181</v>
      </c>
      <c r="C33" s="37" t="s">
        <v>182</v>
      </c>
      <c r="D33" s="38" t="s">
        <v>226</v>
      </c>
      <c r="E33" s="35" t="s">
        <v>227</v>
      </c>
      <c r="F33" s="35" t="s">
        <v>91</v>
      </c>
      <c r="G33" s="37" t="s">
        <v>186</v>
      </c>
      <c r="H33" s="39" t="s">
        <v>94</v>
      </c>
      <c r="I33" s="39" t="s">
        <v>94</v>
      </c>
      <c r="J33" s="39" t="s">
        <v>94</v>
      </c>
      <c r="K33" s="39" t="s">
        <v>94</v>
      </c>
      <c r="L33" s="37" t="s">
        <v>228</v>
      </c>
      <c r="M33" s="35"/>
      <c r="N33" s="41" t="s">
        <v>96</v>
      </c>
      <c r="O33" s="42"/>
      <c r="P33" s="35" t="n">
        <v>24</v>
      </c>
      <c r="Q33" s="42" t="str">
        <f aca="false">IF(OR(O33="",P33=""),"",EDATE(O33,P33))</f>
        <v/>
      </c>
      <c r="R33" s="35" t="str">
        <f aca="true">IF(M33="No","Not applicable",IF(O33="","Not checked",IF(Q33&lt;TODAY(),"Overdue",IF(Q33-TODAY()&lt;=30,"Due soon","Current"))))</f>
        <v>Not checked</v>
      </c>
      <c r="S33" s="43" t="s">
        <v>188</v>
      </c>
      <c r="T33" s="37" t="s">
        <v>229</v>
      </c>
    </row>
    <row r="34" customFormat="false" ht="39.75" hidden="false" customHeight="true" outlineLevel="0" collapsed="false">
      <c r="A34" s="35" t="s">
        <v>230</v>
      </c>
      <c r="B34" s="36" t="s">
        <v>181</v>
      </c>
      <c r="C34" s="37" t="s">
        <v>182</v>
      </c>
      <c r="D34" s="38" t="s">
        <v>231</v>
      </c>
      <c r="E34" s="35" t="s">
        <v>232</v>
      </c>
      <c r="F34" s="35" t="s">
        <v>233</v>
      </c>
      <c r="G34" s="37" t="s">
        <v>186</v>
      </c>
      <c r="H34" s="39" t="s">
        <v>94</v>
      </c>
      <c r="I34" s="39" t="s">
        <v>94</v>
      </c>
      <c r="J34" s="39" t="s">
        <v>94</v>
      </c>
      <c r="K34" s="39" t="s">
        <v>94</v>
      </c>
      <c r="L34" s="37" t="s">
        <v>234</v>
      </c>
      <c r="M34" s="35"/>
      <c r="N34" s="41" t="s">
        <v>96</v>
      </c>
      <c r="O34" s="42"/>
      <c r="P34" s="35" t="n">
        <v>24</v>
      </c>
      <c r="Q34" s="42" t="str">
        <f aca="false">IF(OR(O34="",P34=""),"",EDATE(O34,P34))</f>
        <v/>
      </c>
      <c r="R34" s="35" t="str">
        <f aca="true">IF(M34="No","Not applicable",IF(O34="","Not checked",IF(Q34&lt;TODAY(),"Overdue",IF(Q34-TODAY()&lt;=30,"Due soon","Current"))))</f>
        <v>Not checked</v>
      </c>
      <c r="S34" s="43" t="s">
        <v>188</v>
      </c>
      <c r="T34" s="37"/>
    </row>
    <row r="35" customFormat="false" ht="39.75" hidden="false" customHeight="true" outlineLevel="0" collapsed="false">
      <c r="A35" s="35" t="s">
        <v>235</v>
      </c>
      <c r="B35" s="36" t="s">
        <v>181</v>
      </c>
      <c r="C35" s="37" t="s">
        <v>182</v>
      </c>
      <c r="D35" s="38" t="s">
        <v>236</v>
      </c>
      <c r="E35" s="35" t="s">
        <v>237</v>
      </c>
      <c r="F35" s="35" t="s">
        <v>91</v>
      </c>
      <c r="G35" s="37" t="s">
        <v>186</v>
      </c>
      <c r="H35" s="39" t="s">
        <v>94</v>
      </c>
      <c r="I35" s="39" t="s">
        <v>94</v>
      </c>
      <c r="J35" s="39" t="s">
        <v>94</v>
      </c>
      <c r="K35" s="39" t="s">
        <v>94</v>
      </c>
      <c r="L35" s="37" t="s">
        <v>238</v>
      </c>
      <c r="M35" s="35"/>
      <c r="N35" s="41" t="s">
        <v>96</v>
      </c>
      <c r="O35" s="42"/>
      <c r="P35" s="35" t="n">
        <v>24</v>
      </c>
      <c r="Q35" s="42" t="str">
        <f aca="false">IF(OR(O35="",P35=""),"",EDATE(O35,P35))</f>
        <v/>
      </c>
      <c r="R35" s="35" t="str">
        <f aca="true">IF(M35="No","Not applicable",IF(O35="","Not checked",IF(Q35&lt;TODAY(),"Overdue",IF(Q35-TODAY()&lt;=30,"Due soon","Current"))))</f>
        <v>Not checked</v>
      </c>
      <c r="S35" s="43" t="s">
        <v>188</v>
      </c>
      <c r="T35" s="37"/>
    </row>
    <row r="36" customFormat="false" ht="39.75" hidden="false" customHeight="true" outlineLevel="0" collapsed="false">
      <c r="A36" s="35" t="s">
        <v>239</v>
      </c>
      <c r="B36" s="36" t="s">
        <v>181</v>
      </c>
      <c r="C36" s="37" t="s">
        <v>182</v>
      </c>
      <c r="D36" s="38" t="s">
        <v>240</v>
      </c>
      <c r="E36" s="35" t="s">
        <v>241</v>
      </c>
      <c r="F36" s="35" t="s">
        <v>242</v>
      </c>
      <c r="G36" s="37" t="s">
        <v>186</v>
      </c>
      <c r="H36" s="39" t="s">
        <v>94</v>
      </c>
      <c r="I36" s="39" t="s">
        <v>94</v>
      </c>
      <c r="J36" s="39" t="s">
        <v>94</v>
      </c>
      <c r="K36" s="39" t="s">
        <v>94</v>
      </c>
      <c r="L36" s="37" t="s">
        <v>243</v>
      </c>
      <c r="M36" s="35"/>
      <c r="N36" s="41" t="s">
        <v>96</v>
      </c>
      <c r="O36" s="42"/>
      <c r="P36" s="35" t="n">
        <v>24</v>
      </c>
      <c r="Q36" s="42" t="str">
        <f aca="false">IF(OR(O36="",P36=""),"",EDATE(O36,P36))</f>
        <v/>
      </c>
      <c r="R36" s="35" t="str">
        <f aca="true">IF(M36="No","Not applicable",IF(O36="","Not checked",IF(Q36&lt;TODAY(),"Overdue",IF(Q36-TODAY()&lt;=30,"Due soon","Current"))))</f>
        <v>Not checked</v>
      </c>
      <c r="S36" s="43" t="s">
        <v>188</v>
      </c>
      <c r="T36" s="37"/>
    </row>
    <row r="37" customFormat="false" ht="39.75" hidden="false" customHeight="true" outlineLevel="0" collapsed="false">
      <c r="A37" s="35" t="s">
        <v>244</v>
      </c>
      <c r="B37" s="36" t="s">
        <v>181</v>
      </c>
      <c r="C37" s="37" t="s">
        <v>182</v>
      </c>
      <c r="D37" s="38" t="s">
        <v>245</v>
      </c>
      <c r="E37" s="35" t="s">
        <v>246</v>
      </c>
      <c r="F37" s="35" t="s">
        <v>247</v>
      </c>
      <c r="G37" s="37" t="s">
        <v>186</v>
      </c>
      <c r="H37" s="39" t="s">
        <v>94</v>
      </c>
      <c r="I37" s="39" t="s">
        <v>94</v>
      </c>
      <c r="J37" s="39" t="s">
        <v>94</v>
      </c>
      <c r="K37" s="39" t="s">
        <v>94</v>
      </c>
      <c r="L37" s="37" t="s">
        <v>248</v>
      </c>
      <c r="M37" s="35"/>
      <c r="N37" s="41" t="s">
        <v>96</v>
      </c>
      <c r="O37" s="42"/>
      <c r="P37" s="35" t="n">
        <v>24</v>
      </c>
      <c r="Q37" s="42" t="str">
        <f aca="false">IF(OR(O37="",P37=""),"",EDATE(O37,P37))</f>
        <v/>
      </c>
      <c r="R37" s="35" t="str">
        <f aca="true">IF(M37="No","Not applicable",IF(O37="","Not checked",IF(Q37&lt;TODAY(),"Overdue",IF(Q37-TODAY()&lt;=30,"Due soon","Current"))))</f>
        <v>Not checked</v>
      </c>
      <c r="S37" s="43" t="s">
        <v>188</v>
      </c>
      <c r="T37" s="37"/>
    </row>
    <row r="38" customFormat="false" ht="39.75" hidden="false" customHeight="true" outlineLevel="0" collapsed="false">
      <c r="A38" s="35" t="s">
        <v>249</v>
      </c>
      <c r="B38" s="36" t="s">
        <v>181</v>
      </c>
      <c r="C38" s="37" t="s">
        <v>182</v>
      </c>
      <c r="D38" s="38" t="s">
        <v>250</v>
      </c>
      <c r="E38" s="35" t="s">
        <v>251</v>
      </c>
      <c r="F38" s="35" t="s">
        <v>252</v>
      </c>
      <c r="G38" s="37" t="s">
        <v>186</v>
      </c>
      <c r="H38" s="39" t="s">
        <v>94</v>
      </c>
      <c r="I38" s="39" t="s">
        <v>94</v>
      </c>
      <c r="J38" s="39" t="s">
        <v>94</v>
      </c>
      <c r="K38" s="39" t="s">
        <v>94</v>
      </c>
      <c r="L38" s="37" t="s">
        <v>253</v>
      </c>
      <c r="M38" s="35"/>
      <c r="N38" s="41" t="s">
        <v>96</v>
      </c>
      <c r="O38" s="42"/>
      <c r="P38" s="35" t="n">
        <v>12</v>
      </c>
      <c r="Q38" s="42" t="str">
        <f aca="false">IF(OR(O38="",P38=""),"",EDATE(O38,P38))</f>
        <v/>
      </c>
      <c r="R38" s="35" t="str">
        <f aca="true">IF(M38="No","Not applicable",IF(O38="","Not checked",IF(Q38&lt;TODAY(),"Overdue",IF(Q38-TODAY()&lt;=30,"Due soon","Current"))))</f>
        <v>Not checked</v>
      </c>
      <c r="S38" s="43" t="s">
        <v>188</v>
      </c>
      <c r="T38" s="44" t="s">
        <v>254</v>
      </c>
    </row>
    <row r="39" customFormat="false" ht="39.75" hidden="false" customHeight="true" outlineLevel="0" collapsed="false">
      <c r="A39" s="35" t="s">
        <v>255</v>
      </c>
      <c r="B39" s="36" t="s">
        <v>181</v>
      </c>
      <c r="C39" s="37" t="s">
        <v>182</v>
      </c>
      <c r="D39" s="38" t="s">
        <v>256</v>
      </c>
      <c r="E39" s="35" t="s">
        <v>257</v>
      </c>
      <c r="F39" s="35" t="s">
        <v>258</v>
      </c>
      <c r="G39" s="37" t="s">
        <v>186</v>
      </c>
      <c r="H39" s="39" t="s">
        <v>94</v>
      </c>
      <c r="I39" s="39" t="s">
        <v>94</v>
      </c>
      <c r="J39" s="39" t="s">
        <v>94</v>
      </c>
      <c r="K39" s="39" t="s">
        <v>94</v>
      </c>
      <c r="L39" s="37" t="s">
        <v>259</v>
      </c>
      <c r="M39" s="35"/>
      <c r="N39" s="41" t="s">
        <v>96</v>
      </c>
      <c r="O39" s="42"/>
      <c r="P39" s="35" t="n">
        <v>24</v>
      </c>
      <c r="Q39" s="42" t="str">
        <f aca="false">IF(OR(O39="",P39=""),"",EDATE(O39,P39))</f>
        <v/>
      </c>
      <c r="R39" s="35" t="str">
        <f aca="true">IF(M39="No","Not applicable",IF(O39="","Not checked",IF(Q39&lt;TODAY(),"Overdue",IF(Q39-TODAY()&lt;=30,"Due soon","Current"))))</f>
        <v>Not checked</v>
      </c>
      <c r="S39" s="43" t="s">
        <v>188</v>
      </c>
      <c r="T39" s="37"/>
    </row>
    <row r="40" customFormat="false" ht="39.75" hidden="false" customHeight="true" outlineLevel="0" collapsed="false">
      <c r="A40" s="35" t="s">
        <v>260</v>
      </c>
      <c r="B40" s="36" t="s">
        <v>181</v>
      </c>
      <c r="C40" s="37" t="s">
        <v>182</v>
      </c>
      <c r="D40" s="38" t="s">
        <v>261</v>
      </c>
      <c r="E40" s="35" t="s">
        <v>262</v>
      </c>
      <c r="F40" s="35" t="s">
        <v>263</v>
      </c>
      <c r="G40" s="37" t="s">
        <v>186</v>
      </c>
      <c r="H40" s="39" t="s">
        <v>94</v>
      </c>
      <c r="I40" s="39" t="s">
        <v>94</v>
      </c>
      <c r="J40" s="39" t="s">
        <v>94</v>
      </c>
      <c r="K40" s="39" t="s">
        <v>94</v>
      </c>
      <c r="L40" s="37" t="s">
        <v>264</v>
      </c>
      <c r="M40" s="35"/>
      <c r="N40" s="41" t="s">
        <v>96</v>
      </c>
      <c r="O40" s="42"/>
      <c r="P40" s="35" t="n">
        <v>24</v>
      </c>
      <c r="Q40" s="42" t="str">
        <f aca="false">IF(OR(O40="",P40=""),"",EDATE(O40,P40))</f>
        <v/>
      </c>
      <c r="R40" s="35" t="str">
        <f aca="true">IF(M40="No","Not applicable",IF(O40="","Not checked",IF(Q40&lt;TODAY(),"Overdue",IF(Q40-TODAY()&lt;=30,"Due soon","Current"))))</f>
        <v>Not checked</v>
      </c>
      <c r="S40" s="43" t="s">
        <v>188</v>
      </c>
      <c r="T40" s="37"/>
    </row>
    <row r="41" customFormat="false" ht="39.75" hidden="false" customHeight="true" outlineLevel="0" collapsed="false">
      <c r="A41" s="35" t="s">
        <v>265</v>
      </c>
      <c r="B41" s="36" t="s">
        <v>181</v>
      </c>
      <c r="C41" s="37" t="s">
        <v>182</v>
      </c>
      <c r="D41" s="38" t="s">
        <v>266</v>
      </c>
      <c r="E41" s="35" t="s">
        <v>267</v>
      </c>
      <c r="F41" s="35" t="s">
        <v>268</v>
      </c>
      <c r="G41" s="37" t="s">
        <v>186</v>
      </c>
      <c r="H41" s="39" t="s">
        <v>94</v>
      </c>
      <c r="I41" s="39" t="s">
        <v>94</v>
      </c>
      <c r="J41" s="39" t="s">
        <v>94</v>
      </c>
      <c r="K41" s="39" t="s">
        <v>94</v>
      </c>
      <c r="L41" s="37" t="s">
        <v>269</v>
      </c>
      <c r="M41" s="35"/>
      <c r="N41" s="41" t="s">
        <v>96</v>
      </c>
      <c r="O41" s="42"/>
      <c r="P41" s="35" t="n">
        <v>24</v>
      </c>
      <c r="Q41" s="42" t="str">
        <f aca="false">IF(OR(O41="",P41=""),"",EDATE(O41,P41))</f>
        <v/>
      </c>
      <c r="R41" s="35" t="str">
        <f aca="true">IF(M41="No","Not applicable",IF(O41="","Not checked",IF(Q41&lt;TODAY(),"Overdue",IF(Q41-TODAY()&lt;=30,"Due soon","Current"))))</f>
        <v>Not checked</v>
      </c>
      <c r="S41" s="43" t="s">
        <v>188</v>
      </c>
      <c r="T41" s="37" t="s">
        <v>270</v>
      </c>
    </row>
    <row r="42" customFormat="false" ht="63.75" hidden="false" customHeight="true" outlineLevel="0" collapsed="false">
      <c r="A42" s="35" t="s">
        <v>271</v>
      </c>
      <c r="B42" s="36" t="s">
        <v>181</v>
      </c>
      <c r="C42" s="37" t="s">
        <v>182</v>
      </c>
      <c r="D42" s="38" t="s">
        <v>272</v>
      </c>
      <c r="E42" s="35" t="s">
        <v>273</v>
      </c>
      <c r="F42" s="35" t="s">
        <v>274</v>
      </c>
      <c r="G42" s="37" t="s">
        <v>186</v>
      </c>
      <c r="H42" s="39" t="s">
        <v>94</v>
      </c>
      <c r="I42" s="39" t="s">
        <v>94</v>
      </c>
      <c r="J42" s="39" t="s">
        <v>94</v>
      </c>
      <c r="K42" s="39" t="s">
        <v>94</v>
      </c>
      <c r="L42" s="37" t="s">
        <v>275</v>
      </c>
      <c r="M42" s="35"/>
      <c r="N42" s="41" t="s">
        <v>96</v>
      </c>
      <c r="O42" s="42"/>
      <c r="P42" s="35" t="n">
        <v>12</v>
      </c>
      <c r="Q42" s="42" t="str">
        <f aca="false">IF(OR(O42="",P42=""),"",EDATE(O42,P42))</f>
        <v/>
      </c>
      <c r="R42" s="35" t="str">
        <f aca="true">IF(M42="No","Not applicable",IF(O42="","Not checked",IF(Q42&lt;TODAY(),"Overdue",IF(Q42-TODAY()&lt;=30,"Due soon","Current"))))</f>
        <v>Not checked</v>
      </c>
      <c r="S42" s="43" t="s">
        <v>188</v>
      </c>
      <c r="T42" s="37" t="s">
        <v>276</v>
      </c>
    </row>
    <row r="43" customFormat="false" ht="39.75" hidden="false" customHeight="true" outlineLevel="0" collapsed="false">
      <c r="A43" s="35" t="s">
        <v>277</v>
      </c>
      <c r="B43" s="36" t="s">
        <v>278</v>
      </c>
      <c r="C43" s="37" t="s">
        <v>279</v>
      </c>
      <c r="D43" s="38" t="s">
        <v>280</v>
      </c>
      <c r="E43" s="35" t="s">
        <v>281</v>
      </c>
      <c r="F43" s="35" t="s">
        <v>282</v>
      </c>
      <c r="G43" s="37" t="s">
        <v>283</v>
      </c>
      <c r="H43" s="39" t="s">
        <v>94</v>
      </c>
      <c r="I43" s="39" t="s">
        <v>94</v>
      </c>
      <c r="J43" s="39" t="s">
        <v>94</v>
      </c>
      <c r="K43" s="39" t="s">
        <v>94</v>
      </c>
      <c r="L43" s="37" t="s">
        <v>284</v>
      </c>
      <c r="M43" s="35"/>
      <c r="N43" s="41" t="s">
        <v>96</v>
      </c>
      <c r="O43" s="42"/>
      <c r="P43" s="35" t="n">
        <v>6</v>
      </c>
      <c r="Q43" s="42" t="str">
        <f aca="false">IF(OR(O43="",P43=""),"",EDATE(O43,P43))</f>
        <v/>
      </c>
      <c r="R43" s="35" t="str">
        <f aca="true">IF(M43="No","Not applicable",IF(O43="","Not checked",IF(Q43&lt;TODAY(),"Overdue",IF(Q43-TODAY()&lt;=30,"Due soon","Current"))))</f>
        <v>Not checked</v>
      </c>
      <c r="S43" s="43" t="s">
        <v>285</v>
      </c>
      <c r="T43" s="44" t="s">
        <v>286</v>
      </c>
    </row>
    <row r="44" customFormat="false" ht="39.75" hidden="false" customHeight="true" outlineLevel="0" collapsed="false">
      <c r="A44" s="35" t="s">
        <v>287</v>
      </c>
      <c r="B44" s="36" t="s">
        <v>278</v>
      </c>
      <c r="C44" s="37" t="s">
        <v>279</v>
      </c>
      <c r="D44" s="38" t="s">
        <v>288</v>
      </c>
      <c r="E44" s="35" t="s">
        <v>289</v>
      </c>
      <c r="F44" s="35" t="s">
        <v>290</v>
      </c>
      <c r="G44" s="37" t="s">
        <v>186</v>
      </c>
      <c r="H44" s="39" t="s">
        <v>94</v>
      </c>
      <c r="I44" s="39" t="s">
        <v>94</v>
      </c>
      <c r="J44" s="39" t="s">
        <v>94</v>
      </c>
      <c r="K44" s="39" t="s">
        <v>94</v>
      </c>
      <c r="L44" s="37" t="s">
        <v>291</v>
      </c>
      <c r="M44" s="35"/>
      <c r="N44" s="41" t="s">
        <v>96</v>
      </c>
      <c r="O44" s="42"/>
      <c r="P44" s="35" t="n">
        <v>6</v>
      </c>
      <c r="Q44" s="42" t="str">
        <f aca="false">IF(OR(O44="",P44=""),"",EDATE(O44,P44))</f>
        <v/>
      </c>
      <c r="R44" s="35" t="str">
        <f aca="true">IF(M44="No","Not applicable",IF(O44="","Not checked",IF(Q44&lt;TODAY(),"Overdue",IF(Q44-TODAY()&lt;=30,"Due soon","Current"))))</f>
        <v>Not checked</v>
      </c>
      <c r="S44" s="43" t="s">
        <v>292</v>
      </c>
      <c r="T44" s="37" t="s">
        <v>293</v>
      </c>
    </row>
    <row r="45" customFormat="false" ht="39.75" hidden="false" customHeight="true" outlineLevel="0" collapsed="false">
      <c r="A45" s="35" t="s">
        <v>294</v>
      </c>
      <c r="B45" s="36" t="s">
        <v>278</v>
      </c>
      <c r="C45" s="37" t="s">
        <v>279</v>
      </c>
      <c r="D45" s="38" t="s">
        <v>295</v>
      </c>
      <c r="E45" s="35" t="s">
        <v>296</v>
      </c>
      <c r="F45" s="35" t="s">
        <v>290</v>
      </c>
      <c r="G45" s="37" t="s">
        <v>186</v>
      </c>
      <c r="H45" s="39" t="s">
        <v>94</v>
      </c>
      <c r="I45" s="39" t="s">
        <v>94</v>
      </c>
      <c r="J45" s="39" t="s">
        <v>94</v>
      </c>
      <c r="K45" s="39" t="s">
        <v>94</v>
      </c>
      <c r="L45" s="37" t="s">
        <v>297</v>
      </c>
      <c r="M45" s="35"/>
      <c r="N45" s="41" t="s">
        <v>96</v>
      </c>
      <c r="O45" s="42"/>
      <c r="P45" s="35" t="n">
        <v>6</v>
      </c>
      <c r="Q45" s="42" t="str">
        <f aca="false">IF(OR(O45="",P45=""),"",EDATE(O45,P45))</f>
        <v/>
      </c>
      <c r="R45" s="35" t="str">
        <f aca="true">IF(M45="No","Not applicable",IF(O45="","Not checked",IF(Q45&lt;TODAY(),"Overdue",IF(Q45-TODAY()&lt;=30,"Due soon","Current"))))</f>
        <v>Not checked</v>
      </c>
      <c r="S45" s="43" t="s">
        <v>292</v>
      </c>
      <c r="T45" s="37" t="s">
        <v>298</v>
      </c>
    </row>
    <row r="46" customFormat="false" ht="39.75" hidden="false" customHeight="true" outlineLevel="0" collapsed="false">
      <c r="A46" s="35" t="s">
        <v>299</v>
      </c>
      <c r="B46" s="36" t="s">
        <v>278</v>
      </c>
      <c r="C46" s="37" t="s">
        <v>279</v>
      </c>
      <c r="D46" s="38" t="s">
        <v>300</v>
      </c>
      <c r="E46" s="35" t="s">
        <v>301</v>
      </c>
      <c r="F46" s="35" t="s">
        <v>91</v>
      </c>
      <c r="G46" s="37" t="s">
        <v>186</v>
      </c>
      <c r="H46" s="39" t="s">
        <v>94</v>
      </c>
      <c r="I46" s="39" t="s">
        <v>94</v>
      </c>
      <c r="J46" s="39" t="s">
        <v>94</v>
      </c>
      <c r="K46" s="39" t="s">
        <v>94</v>
      </c>
      <c r="L46" s="37" t="s">
        <v>302</v>
      </c>
      <c r="M46" s="35"/>
      <c r="N46" s="41" t="s">
        <v>96</v>
      </c>
      <c r="O46" s="42"/>
      <c r="P46" s="35" t="n">
        <v>6</v>
      </c>
      <c r="Q46" s="42" t="str">
        <f aca="false">IF(OR(O46="",P46=""),"",EDATE(O46,P46))</f>
        <v/>
      </c>
      <c r="R46" s="35" t="str">
        <f aca="true">IF(M46="No","Not applicable",IF(O46="","Not checked",IF(Q46&lt;TODAY(),"Overdue",IF(Q46-TODAY()&lt;=30,"Due soon","Current"))))</f>
        <v>Not checked</v>
      </c>
      <c r="S46" s="43" t="s">
        <v>292</v>
      </c>
      <c r="T46" s="37" t="s">
        <v>298</v>
      </c>
    </row>
    <row r="47" customFormat="false" ht="39.75" hidden="false" customHeight="true" outlineLevel="0" collapsed="false">
      <c r="A47" s="35" t="s">
        <v>303</v>
      </c>
      <c r="B47" s="36" t="s">
        <v>278</v>
      </c>
      <c r="C47" s="37" t="s">
        <v>279</v>
      </c>
      <c r="D47" s="38" t="s">
        <v>304</v>
      </c>
      <c r="E47" s="35" t="s">
        <v>305</v>
      </c>
      <c r="F47" s="35" t="s">
        <v>91</v>
      </c>
      <c r="G47" s="37" t="s">
        <v>186</v>
      </c>
      <c r="H47" s="39" t="s">
        <v>94</v>
      </c>
      <c r="I47" s="39" t="s">
        <v>94</v>
      </c>
      <c r="J47" s="39" t="s">
        <v>94</v>
      </c>
      <c r="K47" s="39" t="s">
        <v>94</v>
      </c>
      <c r="L47" s="37" t="s">
        <v>306</v>
      </c>
      <c r="M47" s="35"/>
      <c r="N47" s="41" t="s">
        <v>96</v>
      </c>
      <c r="O47" s="42"/>
      <c r="P47" s="35" t="n">
        <v>6</v>
      </c>
      <c r="Q47" s="42" t="str">
        <f aca="false">IF(OR(O47="",P47=""),"",EDATE(O47,P47))</f>
        <v/>
      </c>
      <c r="R47" s="35" t="str">
        <f aca="true">IF(M47="No","Not applicable",IF(O47="","Not checked",IF(Q47&lt;TODAY(),"Overdue",IF(Q47-TODAY()&lt;=30,"Due soon","Current"))))</f>
        <v>Not checked</v>
      </c>
      <c r="S47" s="43" t="s">
        <v>292</v>
      </c>
      <c r="T47" s="37" t="s">
        <v>298</v>
      </c>
    </row>
    <row r="48" customFormat="false" ht="39.75" hidden="false" customHeight="true" outlineLevel="0" collapsed="false">
      <c r="A48" s="35" t="s">
        <v>307</v>
      </c>
      <c r="B48" s="36" t="s">
        <v>278</v>
      </c>
      <c r="C48" s="37" t="s">
        <v>279</v>
      </c>
      <c r="D48" s="38" t="s">
        <v>308</v>
      </c>
      <c r="E48" s="35" t="s">
        <v>309</v>
      </c>
      <c r="F48" s="35" t="s">
        <v>91</v>
      </c>
      <c r="G48" s="37" t="s">
        <v>186</v>
      </c>
      <c r="H48" s="39" t="s">
        <v>94</v>
      </c>
      <c r="I48" s="39" t="s">
        <v>94</v>
      </c>
      <c r="J48" s="39" t="s">
        <v>94</v>
      </c>
      <c r="K48" s="39" t="s">
        <v>94</v>
      </c>
      <c r="L48" s="37" t="s">
        <v>310</v>
      </c>
      <c r="M48" s="35"/>
      <c r="N48" s="41" t="s">
        <v>96</v>
      </c>
      <c r="O48" s="42"/>
      <c r="P48" s="35" t="n">
        <v>6</v>
      </c>
      <c r="Q48" s="42" t="str">
        <f aca="false">IF(OR(O48="",P48=""),"",EDATE(O48,P48))</f>
        <v/>
      </c>
      <c r="R48" s="35" t="str">
        <f aca="true">IF(M48="No","Not applicable",IF(O48="","Not checked",IF(Q48&lt;TODAY(),"Overdue",IF(Q48-TODAY()&lt;=30,"Due soon","Current"))))</f>
        <v>Not checked</v>
      </c>
      <c r="S48" s="43" t="s">
        <v>292</v>
      </c>
      <c r="T48" s="37" t="s">
        <v>298</v>
      </c>
    </row>
    <row r="49" customFormat="false" ht="39.75" hidden="false" customHeight="true" outlineLevel="0" collapsed="false">
      <c r="A49" s="35" t="s">
        <v>311</v>
      </c>
      <c r="B49" s="36" t="s">
        <v>278</v>
      </c>
      <c r="C49" s="37" t="s">
        <v>279</v>
      </c>
      <c r="D49" s="38" t="s">
        <v>312</v>
      </c>
      <c r="E49" s="35" t="s">
        <v>313</v>
      </c>
      <c r="F49" s="35" t="s">
        <v>91</v>
      </c>
      <c r="G49" s="37" t="s">
        <v>186</v>
      </c>
      <c r="H49" s="39" t="s">
        <v>94</v>
      </c>
      <c r="I49" s="39" t="s">
        <v>94</v>
      </c>
      <c r="J49" s="39" t="s">
        <v>94</v>
      </c>
      <c r="K49" s="39" t="s">
        <v>94</v>
      </c>
      <c r="L49" s="37" t="s">
        <v>314</v>
      </c>
      <c r="M49" s="35"/>
      <c r="N49" s="41" t="s">
        <v>96</v>
      </c>
      <c r="O49" s="42"/>
      <c r="P49" s="35" t="n">
        <v>12</v>
      </c>
      <c r="Q49" s="42" t="str">
        <f aca="false">IF(OR(O49="",P49=""),"",EDATE(O49,P49))</f>
        <v/>
      </c>
      <c r="R49" s="35" t="str">
        <f aca="true">IF(M49="No","Not applicable",IF(O49="","Not checked",IF(Q49&lt;TODAY(),"Overdue",IF(Q49-TODAY()&lt;=30,"Due soon","Current"))))</f>
        <v>Not checked</v>
      </c>
      <c r="S49" s="43" t="s">
        <v>285</v>
      </c>
      <c r="T49" s="37"/>
    </row>
    <row r="50" customFormat="false" ht="39.75" hidden="false" customHeight="true" outlineLevel="0" collapsed="false">
      <c r="A50" s="35" t="s">
        <v>315</v>
      </c>
      <c r="B50" s="36" t="s">
        <v>278</v>
      </c>
      <c r="C50" s="37" t="s">
        <v>279</v>
      </c>
      <c r="D50" s="38" t="s">
        <v>316</v>
      </c>
      <c r="E50" s="35" t="s">
        <v>91</v>
      </c>
      <c r="F50" s="35" t="s">
        <v>317</v>
      </c>
      <c r="G50" s="37" t="s">
        <v>318</v>
      </c>
      <c r="H50" s="39" t="s">
        <v>94</v>
      </c>
      <c r="I50" s="39" t="s">
        <v>94</v>
      </c>
      <c r="J50" s="39" t="s">
        <v>94</v>
      </c>
      <c r="K50" s="39" t="s">
        <v>94</v>
      </c>
      <c r="L50" s="37" t="s">
        <v>319</v>
      </c>
      <c r="M50" s="35"/>
      <c r="N50" s="41" t="s">
        <v>96</v>
      </c>
      <c r="O50" s="42"/>
      <c r="P50" s="35" t="n">
        <v>12</v>
      </c>
      <c r="Q50" s="42" t="str">
        <f aca="false">IF(OR(O50="",P50=""),"",EDATE(O50,P50))</f>
        <v/>
      </c>
      <c r="R50" s="35" t="str">
        <f aca="true">IF(M50="No","Not applicable",IF(O50="","Not checked",IF(Q50&lt;TODAY(),"Overdue",IF(Q50-TODAY()&lt;=30,"Due soon","Current"))))</f>
        <v>Not checked</v>
      </c>
      <c r="S50" s="43" t="s">
        <v>285</v>
      </c>
      <c r="T50" s="37" t="s">
        <v>320</v>
      </c>
    </row>
    <row r="51" customFormat="false" ht="39.75" hidden="false" customHeight="true" outlineLevel="0" collapsed="false">
      <c r="A51" s="35" t="s">
        <v>321</v>
      </c>
      <c r="B51" s="36" t="s">
        <v>278</v>
      </c>
      <c r="C51" s="37" t="s">
        <v>279</v>
      </c>
      <c r="D51" s="38" t="s">
        <v>322</v>
      </c>
      <c r="E51" s="35" t="s">
        <v>91</v>
      </c>
      <c r="F51" s="35" t="s">
        <v>323</v>
      </c>
      <c r="G51" s="37" t="s">
        <v>318</v>
      </c>
      <c r="H51" s="39" t="s">
        <v>94</v>
      </c>
      <c r="I51" s="39" t="s">
        <v>94</v>
      </c>
      <c r="J51" s="39" t="s">
        <v>94</v>
      </c>
      <c r="K51" s="39" t="s">
        <v>94</v>
      </c>
      <c r="L51" s="37" t="s">
        <v>324</v>
      </c>
      <c r="M51" s="35"/>
      <c r="N51" s="41" t="s">
        <v>96</v>
      </c>
      <c r="O51" s="42"/>
      <c r="P51" s="35" t="n">
        <v>12</v>
      </c>
      <c r="Q51" s="42" t="str">
        <f aca="false">IF(OR(O51="",P51=""),"",EDATE(O51,P51))</f>
        <v/>
      </c>
      <c r="R51" s="35" t="str">
        <f aca="true">IF(M51="No","Not applicable",IF(O51="","Not checked",IF(Q51&lt;TODAY(),"Overdue",IF(Q51-TODAY()&lt;=30,"Due soon","Current"))))</f>
        <v>Not checked</v>
      </c>
      <c r="S51" s="43" t="s">
        <v>285</v>
      </c>
      <c r="T51" s="37"/>
    </row>
    <row r="52" customFormat="false" ht="39.75" hidden="false" customHeight="true" outlineLevel="0" collapsed="false">
      <c r="A52" s="35" t="s">
        <v>325</v>
      </c>
      <c r="B52" s="36" t="s">
        <v>278</v>
      </c>
      <c r="C52" s="37" t="s">
        <v>279</v>
      </c>
      <c r="D52" s="38" t="s">
        <v>326</v>
      </c>
      <c r="E52" s="35" t="s">
        <v>327</v>
      </c>
      <c r="F52" s="35" t="s">
        <v>328</v>
      </c>
      <c r="G52" s="37" t="s">
        <v>186</v>
      </c>
      <c r="H52" s="39" t="s">
        <v>94</v>
      </c>
      <c r="I52" s="39" t="s">
        <v>94</v>
      </c>
      <c r="J52" s="39" t="s">
        <v>94</v>
      </c>
      <c r="K52" s="39" t="s">
        <v>94</v>
      </c>
      <c r="L52" s="37" t="s">
        <v>329</v>
      </c>
      <c r="M52" s="35"/>
      <c r="N52" s="41" t="s">
        <v>96</v>
      </c>
      <c r="O52" s="42"/>
      <c r="P52" s="35" t="n">
        <v>24</v>
      </c>
      <c r="Q52" s="42" t="str">
        <f aca="false">IF(OR(O52="",P52=""),"",EDATE(O52,P52))</f>
        <v/>
      </c>
      <c r="R52" s="35" t="str">
        <f aca="true">IF(M52="No","Not applicable",IF(O52="","Not checked",IF(Q52&lt;TODAY(),"Overdue",IF(Q52-TODAY()&lt;=30,"Due soon","Current"))))</f>
        <v>Not checked</v>
      </c>
      <c r="S52" s="43" t="s">
        <v>285</v>
      </c>
      <c r="T52" s="37"/>
    </row>
    <row r="53" customFormat="false" ht="27.75" hidden="false" customHeight="true" outlineLevel="0" collapsed="false">
      <c r="A53" s="35" t="s">
        <v>330</v>
      </c>
      <c r="B53" s="36" t="s">
        <v>331</v>
      </c>
      <c r="C53" s="37" t="s">
        <v>332</v>
      </c>
      <c r="D53" s="38" t="s">
        <v>333</v>
      </c>
      <c r="E53" s="35" t="s">
        <v>334</v>
      </c>
      <c r="F53" s="35" t="s">
        <v>335</v>
      </c>
      <c r="G53" s="37" t="s">
        <v>336</v>
      </c>
      <c r="H53" s="39" t="s">
        <v>94</v>
      </c>
      <c r="I53" s="39" t="s">
        <v>94</v>
      </c>
      <c r="J53" s="39" t="s">
        <v>94</v>
      </c>
      <c r="K53" s="39" t="s">
        <v>94</v>
      </c>
      <c r="L53" s="37" t="s">
        <v>337</v>
      </c>
      <c r="M53" s="35"/>
      <c r="N53" s="41" t="s">
        <v>96</v>
      </c>
      <c r="O53" s="42"/>
      <c r="P53" s="35" t="n">
        <v>12</v>
      </c>
      <c r="Q53" s="42" t="str">
        <f aca="false">IF(OR(O53="",P53=""),"",EDATE(O53,P53))</f>
        <v/>
      </c>
      <c r="R53" s="35" t="str">
        <f aca="true">IF(M53="No","Not applicable",IF(O53="","Not checked",IF(Q53&lt;TODAY(),"Overdue",IF(Q53-TODAY()&lt;=30,"Due soon","Current"))))</f>
        <v>Not checked</v>
      </c>
      <c r="S53" s="43" t="s">
        <v>338</v>
      </c>
      <c r="T53" s="37"/>
    </row>
    <row r="54" customFormat="false" ht="51.75" hidden="false" customHeight="true" outlineLevel="0" collapsed="false">
      <c r="A54" s="35" t="s">
        <v>339</v>
      </c>
      <c r="B54" s="36" t="s">
        <v>331</v>
      </c>
      <c r="C54" s="37" t="s">
        <v>332</v>
      </c>
      <c r="D54" s="38" t="s">
        <v>340</v>
      </c>
      <c r="E54" s="35" t="s">
        <v>341</v>
      </c>
      <c r="F54" s="35" t="s">
        <v>102</v>
      </c>
      <c r="G54" s="37" t="s">
        <v>336</v>
      </c>
      <c r="H54" s="39" t="s">
        <v>94</v>
      </c>
      <c r="I54" s="39" t="s">
        <v>94</v>
      </c>
      <c r="J54" s="39" t="s">
        <v>94</v>
      </c>
      <c r="K54" s="39" t="s">
        <v>94</v>
      </c>
      <c r="L54" s="37" t="s">
        <v>342</v>
      </c>
      <c r="M54" s="35"/>
      <c r="N54" s="41" t="s">
        <v>96</v>
      </c>
      <c r="O54" s="42"/>
      <c r="P54" s="35" t="n">
        <v>3</v>
      </c>
      <c r="Q54" s="42" t="str">
        <f aca="false">IF(OR(O54="",P54=""),"",EDATE(O54,P54))</f>
        <v/>
      </c>
      <c r="R54" s="35" t="str">
        <f aca="true">IF(M54="No","Not applicable",IF(O54="","Not checked",IF(Q54&lt;TODAY(),"Overdue",IF(Q54-TODAY()&lt;=30,"Due soon","Current"))))</f>
        <v>Not checked</v>
      </c>
      <c r="S54" s="43" t="s">
        <v>338</v>
      </c>
      <c r="T54" s="44" t="s">
        <v>343</v>
      </c>
    </row>
    <row r="55" customFormat="false" ht="27.75" hidden="false" customHeight="true" outlineLevel="0" collapsed="false">
      <c r="A55" s="35" t="s">
        <v>344</v>
      </c>
      <c r="B55" s="36" t="s">
        <v>331</v>
      </c>
      <c r="C55" s="37" t="s">
        <v>332</v>
      </c>
      <c r="D55" s="38" t="s">
        <v>345</v>
      </c>
      <c r="E55" s="35" t="s">
        <v>346</v>
      </c>
      <c r="F55" s="35" t="s">
        <v>347</v>
      </c>
      <c r="G55" s="37" t="s">
        <v>336</v>
      </c>
      <c r="H55" s="39" t="s">
        <v>94</v>
      </c>
      <c r="I55" s="39" t="s">
        <v>94</v>
      </c>
      <c r="J55" s="39" t="s">
        <v>94</v>
      </c>
      <c r="K55" s="39" t="s">
        <v>94</v>
      </c>
      <c r="L55" s="37" t="s">
        <v>348</v>
      </c>
      <c r="M55" s="35"/>
      <c r="N55" s="41" t="s">
        <v>96</v>
      </c>
      <c r="O55" s="42"/>
      <c r="P55" s="35" t="n">
        <v>24</v>
      </c>
      <c r="Q55" s="42" t="str">
        <f aca="false">IF(OR(O55="",P55=""),"",EDATE(O55,P55))</f>
        <v/>
      </c>
      <c r="R55" s="35" t="str">
        <f aca="true">IF(M55="No","Not applicable",IF(O55="","Not checked",IF(Q55&lt;TODAY(),"Overdue",IF(Q55-TODAY()&lt;=30,"Due soon","Current"))))</f>
        <v>Not checked</v>
      </c>
      <c r="S55" s="43" t="s">
        <v>338</v>
      </c>
      <c r="T55" s="37" t="s">
        <v>349</v>
      </c>
    </row>
    <row r="56" customFormat="false" ht="27.75" hidden="false" customHeight="true" outlineLevel="0" collapsed="false">
      <c r="A56" s="35" t="s">
        <v>350</v>
      </c>
      <c r="B56" s="36" t="s">
        <v>331</v>
      </c>
      <c r="C56" s="37" t="s">
        <v>332</v>
      </c>
      <c r="D56" s="38" t="s">
        <v>351</v>
      </c>
      <c r="E56" s="35" t="s">
        <v>352</v>
      </c>
      <c r="F56" s="35" t="s">
        <v>328</v>
      </c>
      <c r="G56" s="37" t="s">
        <v>336</v>
      </c>
      <c r="H56" s="39" t="s">
        <v>94</v>
      </c>
      <c r="I56" s="39" t="s">
        <v>94</v>
      </c>
      <c r="J56" s="39" t="s">
        <v>94</v>
      </c>
      <c r="K56" s="39" t="s">
        <v>94</v>
      </c>
      <c r="L56" s="37" t="s">
        <v>353</v>
      </c>
      <c r="M56" s="35"/>
      <c r="N56" s="41" t="s">
        <v>96</v>
      </c>
      <c r="O56" s="42"/>
      <c r="P56" s="35" t="n">
        <v>24</v>
      </c>
      <c r="Q56" s="42" t="str">
        <f aca="false">IF(OR(O56="",P56=""),"",EDATE(O56,P56))</f>
        <v/>
      </c>
      <c r="R56" s="35" t="str">
        <f aca="true">IF(M56="No","Not applicable",IF(O56="","Not checked",IF(Q56&lt;TODAY(),"Overdue",IF(Q56-TODAY()&lt;=30,"Due soon","Current"))))</f>
        <v>Not checked</v>
      </c>
      <c r="S56" s="43" t="s">
        <v>338</v>
      </c>
      <c r="T56" s="37" t="s">
        <v>354</v>
      </c>
    </row>
    <row r="57" customFormat="false" ht="27.75" hidden="false" customHeight="true" outlineLevel="0" collapsed="false">
      <c r="A57" s="35" t="s">
        <v>355</v>
      </c>
      <c r="B57" s="36" t="s">
        <v>331</v>
      </c>
      <c r="C57" s="37" t="s">
        <v>356</v>
      </c>
      <c r="D57" s="38" t="s">
        <v>357</v>
      </c>
      <c r="E57" s="35" t="s">
        <v>358</v>
      </c>
      <c r="F57" s="35" t="s">
        <v>359</v>
      </c>
      <c r="G57" s="37" t="s">
        <v>360</v>
      </c>
      <c r="H57" s="39" t="s">
        <v>94</v>
      </c>
      <c r="I57" s="39" t="s">
        <v>94</v>
      </c>
      <c r="J57" s="39" t="s">
        <v>94</v>
      </c>
      <c r="K57" s="39" t="s">
        <v>94</v>
      </c>
      <c r="L57" s="37" t="s">
        <v>361</v>
      </c>
      <c r="M57" s="35"/>
      <c r="N57" s="41" t="s">
        <v>96</v>
      </c>
      <c r="O57" s="42"/>
      <c r="P57" s="35" t="n">
        <v>12</v>
      </c>
      <c r="Q57" s="42" t="str">
        <f aca="false">IF(OR(O57="",P57=""),"",EDATE(O57,P57))</f>
        <v/>
      </c>
      <c r="R57" s="35" t="str">
        <f aca="true">IF(M57="No","Not applicable",IF(O57="","Not checked",IF(Q57&lt;TODAY(),"Overdue",IF(Q57-TODAY()&lt;=30,"Due soon","Current"))))</f>
        <v>Not checked</v>
      </c>
      <c r="S57" s="43" t="s">
        <v>362</v>
      </c>
      <c r="T57" s="37" t="s">
        <v>363</v>
      </c>
    </row>
    <row r="58" customFormat="false" ht="27.75" hidden="false" customHeight="true" outlineLevel="0" collapsed="false">
      <c r="A58" s="35" t="s">
        <v>364</v>
      </c>
      <c r="B58" s="36" t="s">
        <v>331</v>
      </c>
      <c r="C58" s="37" t="s">
        <v>356</v>
      </c>
      <c r="D58" s="38" t="s">
        <v>365</v>
      </c>
      <c r="E58" s="35" t="s">
        <v>366</v>
      </c>
      <c r="F58" s="35" t="s">
        <v>367</v>
      </c>
      <c r="G58" s="37" t="s">
        <v>360</v>
      </c>
      <c r="H58" s="39" t="s">
        <v>94</v>
      </c>
      <c r="I58" s="39" t="s">
        <v>94</v>
      </c>
      <c r="J58" s="39" t="s">
        <v>94</v>
      </c>
      <c r="K58" s="39" t="s">
        <v>94</v>
      </c>
      <c r="L58" s="37" t="s">
        <v>368</v>
      </c>
      <c r="M58" s="35"/>
      <c r="N58" s="41" t="s">
        <v>96</v>
      </c>
      <c r="O58" s="42"/>
      <c r="P58" s="35" t="n">
        <v>12</v>
      </c>
      <c r="Q58" s="42" t="str">
        <f aca="false">IF(OR(O58="",P58=""),"",EDATE(O58,P58))</f>
        <v/>
      </c>
      <c r="R58" s="35" t="str">
        <f aca="true">IF(M58="No","Not applicable",IF(O58="","Not checked",IF(Q58&lt;TODAY(),"Overdue",IF(Q58-TODAY()&lt;=30,"Due soon","Current"))))</f>
        <v>Not checked</v>
      </c>
      <c r="S58" s="43" t="s">
        <v>362</v>
      </c>
      <c r="T58" s="37" t="s">
        <v>369</v>
      </c>
    </row>
    <row r="59" customFormat="false" ht="27.75" hidden="false" customHeight="true" outlineLevel="0" collapsed="false">
      <c r="A59" s="35" t="s">
        <v>370</v>
      </c>
      <c r="B59" s="36" t="s">
        <v>331</v>
      </c>
      <c r="C59" s="37" t="s">
        <v>356</v>
      </c>
      <c r="D59" s="38" t="s">
        <v>371</v>
      </c>
      <c r="E59" s="35" t="s">
        <v>372</v>
      </c>
      <c r="F59" s="35" t="s">
        <v>367</v>
      </c>
      <c r="G59" s="37" t="s">
        <v>360</v>
      </c>
      <c r="H59" s="39" t="s">
        <v>94</v>
      </c>
      <c r="I59" s="39" t="s">
        <v>94</v>
      </c>
      <c r="J59" s="39" t="s">
        <v>94</v>
      </c>
      <c r="K59" s="39" t="s">
        <v>94</v>
      </c>
      <c r="L59" s="37" t="s">
        <v>373</v>
      </c>
      <c r="M59" s="35"/>
      <c r="N59" s="41" t="s">
        <v>96</v>
      </c>
      <c r="O59" s="42"/>
      <c r="P59" s="35" t="n">
        <v>12</v>
      </c>
      <c r="Q59" s="42" t="str">
        <f aca="false">IF(OR(O59="",P59=""),"",EDATE(O59,P59))</f>
        <v/>
      </c>
      <c r="R59" s="35" t="str">
        <f aca="true">IF(M59="No","Not applicable",IF(O59="","Not checked",IF(Q59&lt;TODAY(),"Overdue",IF(Q59-TODAY()&lt;=30,"Due soon","Current"))))</f>
        <v>Not checked</v>
      </c>
      <c r="S59" s="43" t="s">
        <v>362</v>
      </c>
      <c r="T59" s="37" t="s">
        <v>374</v>
      </c>
    </row>
    <row r="60" customFormat="false" ht="39.75" hidden="false" customHeight="true" outlineLevel="0" collapsed="false">
      <c r="A60" s="35" t="s">
        <v>375</v>
      </c>
      <c r="B60" s="36" t="s">
        <v>376</v>
      </c>
      <c r="C60" s="37" t="s">
        <v>377</v>
      </c>
      <c r="D60" s="38" t="s">
        <v>378</v>
      </c>
      <c r="E60" s="35" t="s">
        <v>379</v>
      </c>
      <c r="F60" s="35" t="s">
        <v>380</v>
      </c>
      <c r="G60" s="37" t="s">
        <v>186</v>
      </c>
      <c r="H60" s="39" t="s">
        <v>94</v>
      </c>
      <c r="I60" s="39" t="s">
        <v>94</v>
      </c>
      <c r="J60" s="39" t="s">
        <v>94</v>
      </c>
      <c r="K60" s="39" t="s">
        <v>94</v>
      </c>
      <c r="L60" s="37" t="s">
        <v>381</v>
      </c>
      <c r="M60" s="35"/>
      <c r="N60" s="41" t="s">
        <v>96</v>
      </c>
      <c r="O60" s="42"/>
      <c r="P60" s="35" t="n">
        <v>24</v>
      </c>
      <c r="Q60" s="42" t="str">
        <f aca="false">IF(OR(O60="",P60=""),"",EDATE(O60,P60))</f>
        <v/>
      </c>
      <c r="R60" s="35" t="str">
        <f aca="true">IF(M60="No","Not applicable",IF(O60="","Not checked",IF(Q60&lt;TODAY(),"Overdue",IF(Q60-TODAY()&lt;=30,"Due soon","Current"))))</f>
        <v>Not checked</v>
      </c>
      <c r="S60" s="43" t="s">
        <v>382</v>
      </c>
      <c r="T60" s="37" t="s">
        <v>383</v>
      </c>
    </row>
    <row r="61" customFormat="false" ht="39.75" hidden="false" customHeight="true" outlineLevel="0" collapsed="false">
      <c r="A61" s="35" t="s">
        <v>384</v>
      </c>
      <c r="B61" s="36" t="s">
        <v>376</v>
      </c>
      <c r="C61" s="37" t="s">
        <v>385</v>
      </c>
      <c r="D61" s="38" t="s">
        <v>386</v>
      </c>
      <c r="E61" s="35" t="s">
        <v>387</v>
      </c>
      <c r="F61" s="35" t="s">
        <v>367</v>
      </c>
      <c r="G61" s="37" t="s">
        <v>186</v>
      </c>
      <c r="H61" s="39" t="s">
        <v>94</v>
      </c>
      <c r="I61" s="39" t="s">
        <v>94</v>
      </c>
      <c r="J61" s="39" t="s">
        <v>94</v>
      </c>
      <c r="K61" s="39" t="s">
        <v>94</v>
      </c>
      <c r="L61" s="37" t="s">
        <v>388</v>
      </c>
      <c r="M61" s="35"/>
      <c r="N61" s="41" t="s">
        <v>96</v>
      </c>
      <c r="O61" s="42"/>
      <c r="P61" s="35" t="n">
        <v>12</v>
      </c>
      <c r="Q61" s="42" t="str">
        <f aca="false">IF(OR(O61="",P61=""),"",EDATE(O61,P61))</f>
        <v/>
      </c>
      <c r="R61" s="35" t="str">
        <f aca="true">IF(M61="No","Not applicable",IF(O61="","Not checked",IF(Q61&lt;TODAY(),"Overdue",IF(Q61-TODAY()&lt;=30,"Due soon","Current"))))</f>
        <v>Not checked</v>
      </c>
      <c r="S61" s="43" t="s">
        <v>389</v>
      </c>
      <c r="T61" s="37" t="s">
        <v>390</v>
      </c>
    </row>
    <row r="62" customFormat="false" ht="39.75" hidden="false" customHeight="true" outlineLevel="0" collapsed="false">
      <c r="A62" s="35" t="s">
        <v>391</v>
      </c>
      <c r="B62" s="36" t="s">
        <v>376</v>
      </c>
      <c r="C62" s="37" t="s">
        <v>392</v>
      </c>
      <c r="D62" s="38" t="s">
        <v>393</v>
      </c>
      <c r="E62" s="35" t="s">
        <v>91</v>
      </c>
      <c r="F62" s="35" t="s">
        <v>108</v>
      </c>
      <c r="G62" s="37" t="s">
        <v>394</v>
      </c>
      <c r="H62" s="39" t="s">
        <v>94</v>
      </c>
      <c r="I62" s="39" t="s">
        <v>94</v>
      </c>
      <c r="J62" s="39" t="s">
        <v>94</v>
      </c>
      <c r="K62" s="39" t="s">
        <v>94</v>
      </c>
      <c r="L62" s="37" t="s">
        <v>395</v>
      </c>
      <c r="M62" s="35"/>
      <c r="N62" s="41" t="s">
        <v>96</v>
      </c>
      <c r="O62" s="42"/>
      <c r="P62" s="35" t="n">
        <v>6</v>
      </c>
      <c r="Q62" s="42" t="str">
        <f aca="false">IF(OR(O62="",P62=""),"",EDATE(O62,P62))</f>
        <v/>
      </c>
      <c r="R62" s="35" t="str">
        <f aca="true">IF(M62="No","Not applicable",IF(O62="","Not checked",IF(Q62&lt;TODAY(),"Overdue",IF(Q62-TODAY()&lt;=30,"Due soon","Current"))))</f>
        <v>Not checked</v>
      </c>
      <c r="S62" s="43" t="s">
        <v>396</v>
      </c>
      <c r="T62" s="44" t="s">
        <v>397</v>
      </c>
    </row>
    <row r="63" customFormat="false" ht="27.75" hidden="false" customHeight="true" outlineLevel="0" collapsed="false">
      <c r="A63" s="35" t="s">
        <v>398</v>
      </c>
      <c r="B63" s="36" t="s">
        <v>376</v>
      </c>
      <c r="C63" s="37" t="s">
        <v>392</v>
      </c>
      <c r="D63" s="38" t="s">
        <v>399</v>
      </c>
      <c r="E63" s="35" t="s">
        <v>400</v>
      </c>
      <c r="F63" s="35" t="s">
        <v>401</v>
      </c>
      <c r="G63" s="37" t="s">
        <v>402</v>
      </c>
      <c r="H63" s="39" t="s">
        <v>94</v>
      </c>
      <c r="I63" s="39" t="s">
        <v>94</v>
      </c>
      <c r="J63" s="39" t="s">
        <v>94</v>
      </c>
      <c r="K63" s="39" t="s">
        <v>94</v>
      </c>
      <c r="L63" s="37" t="s">
        <v>403</v>
      </c>
      <c r="M63" s="35"/>
      <c r="N63" s="41" t="s">
        <v>96</v>
      </c>
      <c r="O63" s="42"/>
      <c r="P63" s="35" t="n">
        <v>24</v>
      </c>
      <c r="Q63" s="42" t="str">
        <f aca="false">IF(OR(O63="",P63=""),"",EDATE(O63,P63))</f>
        <v/>
      </c>
      <c r="R63" s="35" t="str">
        <f aca="true">IF(M63="No","Not applicable",IF(O63="","Not checked",IF(Q63&lt;TODAY(),"Overdue",IF(Q63-TODAY()&lt;=30,"Due soon","Current"))))</f>
        <v>Not checked</v>
      </c>
      <c r="S63" s="43" t="s">
        <v>396</v>
      </c>
      <c r="T63" s="37"/>
    </row>
    <row r="64" customFormat="false" ht="27.75" hidden="false" customHeight="true" outlineLevel="0" collapsed="false">
      <c r="A64" s="35" t="s">
        <v>404</v>
      </c>
      <c r="B64" s="36" t="s">
        <v>376</v>
      </c>
      <c r="C64" s="37" t="s">
        <v>405</v>
      </c>
      <c r="D64" s="38" t="s">
        <v>406</v>
      </c>
      <c r="E64" s="35" t="s">
        <v>407</v>
      </c>
      <c r="F64" s="35" t="s">
        <v>408</v>
      </c>
      <c r="G64" s="37" t="s">
        <v>186</v>
      </c>
      <c r="H64" s="39" t="s">
        <v>94</v>
      </c>
      <c r="I64" s="39" t="s">
        <v>94</v>
      </c>
      <c r="J64" s="39" t="s">
        <v>94</v>
      </c>
      <c r="K64" s="39" t="s">
        <v>94</v>
      </c>
      <c r="L64" s="37" t="s">
        <v>310</v>
      </c>
      <c r="M64" s="35"/>
      <c r="N64" s="41" t="s">
        <v>96</v>
      </c>
      <c r="O64" s="42"/>
      <c r="P64" s="35" t="n">
        <v>24</v>
      </c>
      <c r="Q64" s="42" t="str">
        <f aca="false">IF(OR(O64="",P64=""),"",EDATE(O64,P64))</f>
        <v/>
      </c>
      <c r="R64" s="35" t="str">
        <f aca="true">IF(M64="No","Not applicable",IF(O64="","Not checked",IF(Q64&lt;TODAY(),"Overdue",IF(Q64-TODAY()&lt;=30,"Due soon","Current"))))</f>
        <v>Not checked</v>
      </c>
      <c r="S64" s="43" t="s">
        <v>409</v>
      </c>
      <c r="T64" s="37" t="s">
        <v>410</v>
      </c>
    </row>
    <row r="65" customFormat="false" ht="27.75" hidden="false" customHeight="true" outlineLevel="0" collapsed="false">
      <c r="A65" s="35" t="s">
        <v>411</v>
      </c>
      <c r="B65" s="36" t="s">
        <v>412</v>
      </c>
      <c r="C65" s="37" t="s">
        <v>413</v>
      </c>
      <c r="D65" s="38" t="s">
        <v>414</v>
      </c>
      <c r="E65" s="35" t="s">
        <v>91</v>
      </c>
      <c r="F65" s="35" t="s">
        <v>415</v>
      </c>
      <c r="G65" s="37" t="s">
        <v>394</v>
      </c>
      <c r="H65" s="39" t="s">
        <v>94</v>
      </c>
      <c r="I65" s="39" t="s">
        <v>94</v>
      </c>
      <c r="J65" s="40" t="s">
        <v>91</v>
      </c>
      <c r="K65" s="40" t="s">
        <v>91</v>
      </c>
      <c r="L65" s="37" t="s">
        <v>416</v>
      </c>
      <c r="M65" s="35"/>
      <c r="N65" s="41" t="s">
        <v>96</v>
      </c>
      <c r="O65" s="42"/>
      <c r="P65" s="35" t="n">
        <v>24</v>
      </c>
      <c r="Q65" s="42" t="str">
        <f aca="false">IF(OR(O65="",P65=""),"",EDATE(O65,P65))</f>
        <v/>
      </c>
      <c r="R65" s="35" t="str">
        <f aca="true">IF(M65="No","Not applicable",IF(O65="","Not checked",IF(Q65&lt;TODAY(),"Overdue",IF(Q65-TODAY()&lt;=30,"Due soon","Current"))))</f>
        <v>Not checked</v>
      </c>
      <c r="S65" s="43" t="s">
        <v>97</v>
      </c>
      <c r="T65" s="37"/>
    </row>
    <row r="66" customFormat="false" ht="27.75" hidden="false" customHeight="true" outlineLevel="0" collapsed="false">
      <c r="A66" s="35" t="s">
        <v>417</v>
      </c>
      <c r="B66" s="36" t="s">
        <v>412</v>
      </c>
      <c r="C66" s="37" t="s">
        <v>418</v>
      </c>
      <c r="D66" s="38" t="s">
        <v>419</v>
      </c>
      <c r="E66" s="35" t="s">
        <v>91</v>
      </c>
      <c r="F66" s="35" t="s">
        <v>420</v>
      </c>
      <c r="G66" s="37" t="s">
        <v>394</v>
      </c>
      <c r="H66" s="39" t="s">
        <v>94</v>
      </c>
      <c r="I66" s="39" t="s">
        <v>94</v>
      </c>
      <c r="J66" s="40" t="s">
        <v>91</v>
      </c>
      <c r="K66" s="40" t="s">
        <v>91</v>
      </c>
      <c r="L66" s="37" t="s">
        <v>421</v>
      </c>
      <c r="M66" s="35"/>
      <c r="N66" s="41" t="s">
        <v>96</v>
      </c>
      <c r="O66" s="42"/>
      <c r="P66" s="35" t="n">
        <v>24</v>
      </c>
      <c r="Q66" s="42" t="str">
        <f aca="false">IF(OR(O66="",P66=""),"",EDATE(O66,P66))</f>
        <v/>
      </c>
      <c r="R66" s="35" t="str">
        <f aca="true">IF(M66="No","Not applicable",IF(O66="","Not checked",IF(Q66&lt;TODAY(),"Overdue",IF(Q66-TODAY()&lt;=30,"Due soon","Current"))))</f>
        <v>Not checked</v>
      </c>
      <c r="S66" s="43" t="s">
        <v>396</v>
      </c>
      <c r="T66" s="37"/>
    </row>
    <row r="67" customFormat="false" ht="27.75" hidden="false" customHeight="true" outlineLevel="0" collapsed="false">
      <c r="A67" s="35" t="s">
        <v>422</v>
      </c>
      <c r="B67" s="36" t="s">
        <v>412</v>
      </c>
      <c r="C67" s="37" t="s">
        <v>423</v>
      </c>
      <c r="D67" s="38" t="s">
        <v>424</v>
      </c>
      <c r="E67" s="35" t="s">
        <v>91</v>
      </c>
      <c r="F67" s="35" t="s">
        <v>425</v>
      </c>
      <c r="G67" s="37" t="s">
        <v>394</v>
      </c>
      <c r="H67" s="40" t="s">
        <v>91</v>
      </c>
      <c r="I67" s="40" t="s">
        <v>91</v>
      </c>
      <c r="J67" s="39" t="s">
        <v>94</v>
      </c>
      <c r="K67" s="40" t="s">
        <v>91</v>
      </c>
      <c r="L67" s="37" t="s">
        <v>426</v>
      </c>
      <c r="M67" s="35"/>
      <c r="N67" s="41" t="s">
        <v>96</v>
      </c>
      <c r="O67" s="42"/>
      <c r="P67" s="35" t="n">
        <v>24</v>
      </c>
      <c r="Q67" s="42" t="str">
        <f aca="false">IF(OR(O67="",P67=""),"",EDATE(O67,P67))</f>
        <v/>
      </c>
      <c r="R67" s="35" t="str">
        <f aca="true">IF(M67="No","Not applicable",IF(O67="","Not checked",IF(Q67&lt;TODAY(),"Overdue",IF(Q67-TODAY()&lt;=30,"Due soon","Current"))))</f>
        <v>Not checked</v>
      </c>
      <c r="S67" s="43" t="s">
        <v>427</v>
      </c>
      <c r="T67" s="37" t="s">
        <v>428</v>
      </c>
    </row>
    <row r="68" customFormat="false" ht="27.75" hidden="false" customHeight="true" outlineLevel="0" collapsed="false">
      <c r="A68" s="35" t="s">
        <v>429</v>
      </c>
      <c r="B68" s="36" t="s">
        <v>412</v>
      </c>
      <c r="C68" s="37" t="s">
        <v>430</v>
      </c>
      <c r="D68" s="38" t="s">
        <v>431</v>
      </c>
      <c r="E68" s="35" t="s">
        <v>91</v>
      </c>
      <c r="F68" s="35" t="s">
        <v>328</v>
      </c>
      <c r="G68" s="37" t="s">
        <v>394</v>
      </c>
      <c r="H68" s="40" t="s">
        <v>91</v>
      </c>
      <c r="I68" s="40" t="s">
        <v>91</v>
      </c>
      <c r="J68" s="40" t="s">
        <v>91</v>
      </c>
      <c r="K68" s="39" t="s">
        <v>94</v>
      </c>
      <c r="L68" s="37" t="s">
        <v>432</v>
      </c>
      <c r="M68" s="35"/>
      <c r="N68" s="41" t="s">
        <v>96</v>
      </c>
      <c r="O68" s="42"/>
      <c r="P68" s="35" t="n">
        <v>24</v>
      </c>
      <c r="Q68" s="42" t="str">
        <f aca="false">IF(OR(O68="",P68=""),"",EDATE(O68,P68))</f>
        <v/>
      </c>
      <c r="R68" s="35" t="str">
        <f aca="true">IF(M68="No","Not applicable",IF(O68="","Not checked",IF(Q68&lt;TODAY(),"Overdue",IF(Q68-TODAY()&lt;=30,"Due soon","Current"))))</f>
        <v>Not checked</v>
      </c>
      <c r="S68" s="43" t="s">
        <v>433</v>
      </c>
      <c r="T68" s="37"/>
    </row>
    <row r="69" customFormat="false" ht="27.75" hidden="false" customHeight="true" outlineLevel="0" collapsed="false">
      <c r="A69" s="35" t="s">
        <v>434</v>
      </c>
      <c r="B69" s="36" t="s">
        <v>412</v>
      </c>
      <c r="C69" s="37" t="s">
        <v>435</v>
      </c>
      <c r="D69" s="38" t="s">
        <v>436</v>
      </c>
      <c r="E69" s="35" t="s">
        <v>437</v>
      </c>
      <c r="F69" s="35" t="s">
        <v>247</v>
      </c>
      <c r="G69" s="37" t="s">
        <v>402</v>
      </c>
      <c r="H69" s="39" t="s">
        <v>94</v>
      </c>
      <c r="I69" s="40" t="s">
        <v>91</v>
      </c>
      <c r="J69" s="40" t="s">
        <v>91</v>
      </c>
      <c r="K69" s="40" t="s">
        <v>91</v>
      </c>
      <c r="L69" s="37" t="s">
        <v>438</v>
      </c>
      <c r="M69" s="35"/>
      <c r="N69" s="41" t="s">
        <v>96</v>
      </c>
      <c r="O69" s="42"/>
      <c r="P69" s="35" t="n">
        <v>12</v>
      </c>
      <c r="Q69" s="42" t="str">
        <f aca="false">IF(OR(O69="",P69=""),"",EDATE(O69,P69))</f>
        <v/>
      </c>
      <c r="R69" s="35" t="str">
        <f aca="true">IF(M69="No","Not applicable",IF(O69="","Not checked",IF(Q69&lt;TODAY(),"Overdue",IF(Q69-TODAY()&lt;=30,"Due soon","Current"))))</f>
        <v>Not checked</v>
      </c>
      <c r="S69" s="43" t="s">
        <v>396</v>
      </c>
      <c r="T69" s="37"/>
    </row>
    <row r="70" customFormat="false" ht="27.75" hidden="false" customHeight="true" outlineLevel="0" collapsed="false">
      <c r="A70" s="35" t="s">
        <v>439</v>
      </c>
      <c r="B70" s="36" t="s">
        <v>412</v>
      </c>
      <c r="C70" s="37" t="s">
        <v>435</v>
      </c>
      <c r="D70" s="38" t="s">
        <v>440</v>
      </c>
      <c r="E70" s="35" t="s">
        <v>441</v>
      </c>
      <c r="F70" s="35" t="s">
        <v>91</v>
      </c>
      <c r="G70" s="37" t="s">
        <v>402</v>
      </c>
      <c r="H70" s="39" t="s">
        <v>94</v>
      </c>
      <c r="I70" s="40" t="s">
        <v>91</v>
      </c>
      <c r="J70" s="40" t="s">
        <v>91</v>
      </c>
      <c r="K70" s="40" t="s">
        <v>91</v>
      </c>
      <c r="L70" s="37" t="s">
        <v>442</v>
      </c>
      <c r="M70" s="35"/>
      <c r="N70" s="41" t="s">
        <v>96</v>
      </c>
      <c r="O70" s="42"/>
      <c r="P70" s="35" t="n">
        <v>12</v>
      </c>
      <c r="Q70" s="42" t="str">
        <f aca="false">IF(OR(O70="",P70=""),"",EDATE(O70,P70))</f>
        <v/>
      </c>
      <c r="R70" s="35" t="str">
        <f aca="true">IF(M70="No","Not applicable",IF(O70="","Not checked",IF(Q70&lt;TODAY(),"Overdue",IF(Q70-TODAY()&lt;=30,"Due soon","Current"))))</f>
        <v>Not checked</v>
      </c>
      <c r="S70" s="43" t="s">
        <v>396</v>
      </c>
      <c r="T70" s="37"/>
    </row>
    <row r="71" customFormat="false" ht="27.75" hidden="false" customHeight="true" outlineLevel="0" collapsed="false">
      <c r="A71" s="35" t="s">
        <v>443</v>
      </c>
      <c r="B71" s="36" t="s">
        <v>412</v>
      </c>
      <c r="C71" s="37" t="s">
        <v>444</v>
      </c>
      <c r="D71" s="38" t="s">
        <v>445</v>
      </c>
      <c r="E71" s="35" t="s">
        <v>91</v>
      </c>
      <c r="F71" s="35" t="s">
        <v>446</v>
      </c>
      <c r="G71" s="37" t="s">
        <v>402</v>
      </c>
      <c r="H71" s="40" t="s">
        <v>91</v>
      </c>
      <c r="I71" s="40" t="s">
        <v>91</v>
      </c>
      <c r="J71" s="39" t="s">
        <v>94</v>
      </c>
      <c r="K71" s="40" t="s">
        <v>91</v>
      </c>
      <c r="L71" s="37" t="s">
        <v>447</v>
      </c>
      <c r="M71" s="35"/>
      <c r="N71" s="41" t="s">
        <v>96</v>
      </c>
      <c r="O71" s="42"/>
      <c r="P71" s="35" t="n">
        <v>6</v>
      </c>
      <c r="Q71" s="42" t="str">
        <f aca="false">IF(OR(O71="",P71=""),"",EDATE(O71,P71))</f>
        <v/>
      </c>
      <c r="R71" s="35" t="str">
        <f aca="true">IF(M71="No","Not applicable",IF(O71="","Not checked",IF(Q71&lt;TODAY(),"Overdue",IF(Q71-TODAY()&lt;=30,"Due soon","Current"))))</f>
        <v>Not checked</v>
      </c>
      <c r="S71" s="43" t="s">
        <v>448</v>
      </c>
      <c r="T71" s="37"/>
    </row>
    <row r="72" customFormat="false" ht="27.75" hidden="false" customHeight="true" outlineLevel="0" collapsed="false">
      <c r="A72" s="35" t="s">
        <v>449</v>
      </c>
      <c r="B72" s="36" t="s">
        <v>412</v>
      </c>
      <c r="C72" s="37" t="s">
        <v>450</v>
      </c>
      <c r="D72" s="38" t="s">
        <v>451</v>
      </c>
      <c r="E72" s="35" t="s">
        <v>91</v>
      </c>
      <c r="F72" s="35" t="s">
        <v>452</v>
      </c>
      <c r="G72" s="37" t="s">
        <v>402</v>
      </c>
      <c r="H72" s="39" t="s">
        <v>94</v>
      </c>
      <c r="I72" s="40" t="s">
        <v>91</v>
      </c>
      <c r="J72" s="40" t="s">
        <v>91</v>
      </c>
      <c r="K72" s="40" t="s">
        <v>91</v>
      </c>
      <c r="L72" s="37" t="s">
        <v>453</v>
      </c>
      <c r="M72" s="35"/>
      <c r="N72" s="41" t="s">
        <v>96</v>
      </c>
      <c r="O72" s="42"/>
      <c r="P72" s="35" t="n">
        <v>12</v>
      </c>
      <c r="Q72" s="42" t="str">
        <f aca="false">IF(OR(O72="",P72=""),"",EDATE(O72,P72))</f>
        <v/>
      </c>
      <c r="R72" s="35" t="str">
        <f aca="true">IF(M72="No","Not applicable",IF(O72="","Not checked",IF(Q72&lt;TODAY(),"Overdue",IF(Q72-TODAY()&lt;=30,"Due soon","Current"))))</f>
        <v>Not checked</v>
      </c>
      <c r="S72" s="43" t="s">
        <v>396</v>
      </c>
      <c r="T72" s="37" t="s">
        <v>454</v>
      </c>
    </row>
    <row r="73" customFormat="false" ht="27.75" hidden="false" customHeight="true" outlineLevel="0" collapsed="false">
      <c r="A73" s="35" t="s">
        <v>455</v>
      </c>
      <c r="B73" s="36" t="s">
        <v>412</v>
      </c>
      <c r="C73" s="37" t="s">
        <v>456</v>
      </c>
      <c r="D73" s="38" t="s">
        <v>457</v>
      </c>
      <c r="E73" s="35" t="s">
        <v>91</v>
      </c>
      <c r="F73" s="35" t="s">
        <v>458</v>
      </c>
      <c r="G73" s="37" t="s">
        <v>402</v>
      </c>
      <c r="H73" s="39" t="s">
        <v>94</v>
      </c>
      <c r="I73" s="40" t="s">
        <v>91</v>
      </c>
      <c r="J73" s="40" t="s">
        <v>91</v>
      </c>
      <c r="K73" s="40" t="s">
        <v>91</v>
      </c>
      <c r="L73" s="37" t="s">
        <v>459</v>
      </c>
      <c r="M73" s="35"/>
      <c r="N73" s="41" t="s">
        <v>96</v>
      </c>
      <c r="O73" s="42"/>
      <c r="P73" s="35" t="n">
        <v>12</v>
      </c>
      <c r="Q73" s="42" t="str">
        <f aca="false">IF(OR(O73="",P73=""),"",EDATE(O73,P73))</f>
        <v/>
      </c>
      <c r="R73" s="35" t="str">
        <f aca="true">IF(M73="No","Not applicable",IF(O73="","Not checked",IF(Q73&lt;TODAY(),"Overdue",IF(Q73-TODAY()&lt;=30,"Due soon","Current"))))</f>
        <v>Not checked</v>
      </c>
      <c r="S73" s="43" t="s">
        <v>396</v>
      </c>
      <c r="T73" s="37"/>
    </row>
    <row r="74" customFormat="false" ht="27.75" hidden="false" customHeight="true" outlineLevel="0" collapsed="false">
      <c r="A74" s="35" t="s">
        <v>460</v>
      </c>
      <c r="B74" s="36" t="s">
        <v>412</v>
      </c>
      <c r="C74" s="37" t="s">
        <v>461</v>
      </c>
      <c r="D74" s="38" t="s">
        <v>462</v>
      </c>
      <c r="E74" s="35" t="s">
        <v>91</v>
      </c>
      <c r="F74" s="35" t="s">
        <v>380</v>
      </c>
      <c r="G74" s="37" t="s">
        <v>402</v>
      </c>
      <c r="H74" s="39" t="s">
        <v>94</v>
      </c>
      <c r="I74" s="40" t="s">
        <v>91</v>
      </c>
      <c r="J74" s="40" t="s">
        <v>91</v>
      </c>
      <c r="K74" s="40" t="s">
        <v>91</v>
      </c>
      <c r="L74" s="37" t="s">
        <v>463</v>
      </c>
      <c r="M74" s="35"/>
      <c r="N74" s="41" t="s">
        <v>96</v>
      </c>
      <c r="O74" s="42"/>
      <c r="P74" s="35" t="n">
        <v>24</v>
      </c>
      <c r="Q74" s="42" t="str">
        <f aca="false">IF(OR(O74="",P74=""),"",EDATE(O74,P74))</f>
        <v/>
      </c>
      <c r="R74" s="35" t="str">
        <f aca="true">IF(M74="No","Not applicable",IF(O74="","Not checked",IF(Q74&lt;TODAY(),"Overdue",IF(Q74-TODAY()&lt;=30,"Due soon","Current"))))</f>
        <v>Not checked</v>
      </c>
      <c r="S74" s="43" t="s">
        <v>464</v>
      </c>
      <c r="T74" s="37"/>
    </row>
    <row r="75" customFormat="false" ht="27.75" hidden="false" customHeight="true" outlineLevel="0" collapsed="false">
      <c r="A75" s="35" t="s">
        <v>465</v>
      </c>
      <c r="B75" s="36" t="s">
        <v>412</v>
      </c>
      <c r="C75" s="37" t="s">
        <v>466</v>
      </c>
      <c r="D75" s="38" t="s">
        <v>467</v>
      </c>
      <c r="E75" s="35" t="s">
        <v>91</v>
      </c>
      <c r="F75" s="35" t="s">
        <v>468</v>
      </c>
      <c r="G75" s="37" t="s">
        <v>402</v>
      </c>
      <c r="H75" s="39" t="s">
        <v>94</v>
      </c>
      <c r="I75" s="40" t="s">
        <v>91</v>
      </c>
      <c r="J75" s="40" t="s">
        <v>91</v>
      </c>
      <c r="K75" s="40" t="s">
        <v>91</v>
      </c>
      <c r="L75" s="37" t="s">
        <v>469</v>
      </c>
      <c r="M75" s="35"/>
      <c r="N75" s="41" t="s">
        <v>96</v>
      </c>
      <c r="O75" s="42"/>
      <c r="P75" s="35" t="n">
        <v>24</v>
      </c>
      <c r="Q75" s="42" t="str">
        <f aca="false">IF(OR(O75="",P75=""),"",EDATE(O75,P75))</f>
        <v/>
      </c>
      <c r="R75" s="35" t="str">
        <f aca="true">IF(M75="No","Not applicable",IF(O75="","Not checked",IF(Q75&lt;TODAY(),"Overdue",IF(Q75-TODAY()&lt;=30,"Due soon","Current"))))</f>
        <v>Not checked</v>
      </c>
      <c r="S75" s="43" t="s">
        <v>396</v>
      </c>
      <c r="T75" s="37"/>
    </row>
    <row r="76" customFormat="false" ht="27.75" hidden="false" customHeight="true" outlineLevel="0" collapsed="false">
      <c r="A76" s="35" t="s">
        <v>470</v>
      </c>
      <c r="B76" s="36" t="s">
        <v>412</v>
      </c>
      <c r="C76" s="37" t="s">
        <v>456</v>
      </c>
      <c r="D76" s="38" t="s">
        <v>471</v>
      </c>
      <c r="E76" s="35" t="s">
        <v>91</v>
      </c>
      <c r="F76" s="35" t="s">
        <v>472</v>
      </c>
      <c r="G76" s="37" t="s">
        <v>402</v>
      </c>
      <c r="H76" s="39" t="s">
        <v>94</v>
      </c>
      <c r="I76" s="40" t="s">
        <v>91</v>
      </c>
      <c r="J76" s="40" t="s">
        <v>91</v>
      </c>
      <c r="K76" s="40" t="s">
        <v>91</v>
      </c>
      <c r="L76" s="37" t="s">
        <v>473</v>
      </c>
      <c r="M76" s="35"/>
      <c r="N76" s="41" t="s">
        <v>96</v>
      </c>
      <c r="O76" s="42"/>
      <c r="P76" s="35" t="n">
        <v>12</v>
      </c>
      <c r="Q76" s="42" t="str">
        <f aca="false">IF(OR(O76="",P76=""),"",EDATE(O76,P76))</f>
        <v/>
      </c>
      <c r="R76" s="35" t="str">
        <f aca="true">IF(M76="No","Not applicable",IF(O76="","Not checked",IF(Q76&lt;TODAY(),"Overdue",IF(Q76-TODAY()&lt;=30,"Due soon","Current"))))</f>
        <v>Not checked</v>
      </c>
      <c r="S76" s="43" t="s">
        <v>396</v>
      </c>
      <c r="T76" s="37"/>
    </row>
    <row r="77" customFormat="false" ht="27.75" hidden="false" customHeight="true" outlineLevel="0" collapsed="false">
      <c r="A77" s="35" t="s">
        <v>474</v>
      </c>
      <c r="B77" s="36" t="s">
        <v>412</v>
      </c>
      <c r="C77" s="37" t="s">
        <v>475</v>
      </c>
      <c r="D77" s="38" t="s">
        <v>476</v>
      </c>
      <c r="E77" s="35" t="s">
        <v>91</v>
      </c>
      <c r="F77" s="35" t="s">
        <v>91</v>
      </c>
      <c r="G77" s="37" t="s">
        <v>402</v>
      </c>
      <c r="H77" s="40" t="s">
        <v>91</v>
      </c>
      <c r="I77" s="39" t="s">
        <v>94</v>
      </c>
      <c r="J77" s="40" t="s">
        <v>91</v>
      </c>
      <c r="K77" s="40" t="s">
        <v>91</v>
      </c>
      <c r="L77" s="37" t="s">
        <v>477</v>
      </c>
      <c r="M77" s="35"/>
      <c r="N77" s="41" t="s">
        <v>96</v>
      </c>
      <c r="O77" s="42"/>
      <c r="P77" s="35" t="n">
        <v>12</v>
      </c>
      <c r="Q77" s="42" t="str">
        <f aca="false">IF(OR(O77="",P77=""),"",EDATE(O77,P77))</f>
        <v/>
      </c>
      <c r="R77" s="35" t="str">
        <f aca="true">IF(M77="No","Not applicable",IF(O77="","Not checked",IF(Q77&lt;TODAY(),"Overdue",IF(Q77-TODAY()&lt;=30,"Due soon","Current"))))</f>
        <v>Not checked</v>
      </c>
      <c r="S77" s="43" t="s">
        <v>478</v>
      </c>
      <c r="T77" s="37"/>
    </row>
    <row r="78" customFormat="false" ht="27.75" hidden="false" customHeight="true" outlineLevel="0" collapsed="false">
      <c r="A78" s="35" t="s">
        <v>479</v>
      </c>
      <c r="B78" s="36" t="s">
        <v>412</v>
      </c>
      <c r="C78" s="37" t="s">
        <v>480</v>
      </c>
      <c r="D78" s="38" t="s">
        <v>481</v>
      </c>
      <c r="E78" s="35" t="s">
        <v>91</v>
      </c>
      <c r="F78" s="35" t="s">
        <v>482</v>
      </c>
      <c r="G78" s="37" t="s">
        <v>402</v>
      </c>
      <c r="H78" s="40" t="s">
        <v>91</v>
      </c>
      <c r="I78" s="40" t="s">
        <v>91</v>
      </c>
      <c r="J78" s="39" t="s">
        <v>94</v>
      </c>
      <c r="K78" s="40" t="s">
        <v>91</v>
      </c>
      <c r="L78" s="37" t="s">
        <v>483</v>
      </c>
      <c r="M78" s="35"/>
      <c r="N78" s="41" t="s">
        <v>96</v>
      </c>
      <c r="O78" s="42"/>
      <c r="P78" s="35" t="n">
        <v>12</v>
      </c>
      <c r="Q78" s="42" t="str">
        <f aca="false">IF(OR(O78="",P78=""),"",EDATE(O78,P78))</f>
        <v/>
      </c>
      <c r="R78" s="35" t="str">
        <f aca="true">IF(M78="No","Not applicable",IF(O78="","Not checked",IF(Q78&lt;TODAY(),"Overdue",IF(Q78-TODAY()&lt;=30,"Due soon","Current"))))</f>
        <v>Not checked</v>
      </c>
      <c r="S78" s="43" t="s">
        <v>484</v>
      </c>
      <c r="T78" s="37"/>
    </row>
    <row r="79" customFormat="false" ht="27.75" hidden="false" customHeight="true" outlineLevel="0" collapsed="false">
      <c r="A79" s="35" t="s">
        <v>485</v>
      </c>
      <c r="B79" s="36" t="s">
        <v>412</v>
      </c>
      <c r="C79" s="37" t="s">
        <v>486</v>
      </c>
      <c r="D79" s="38" t="s">
        <v>487</v>
      </c>
      <c r="E79" s="35" t="s">
        <v>91</v>
      </c>
      <c r="F79" s="35" t="s">
        <v>91</v>
      </c>
      <c r="G79" s="37" t="s">
        <v>402</v>
      </c>
      <c r="H79" s="40" t="s">
        <v>91</v>
      </c>
      <c r="I79" s="40" t="s">
        <v>91</v>
      </c>
      <c r="J79" s="40" t="s">
        <v>91</v>
      </c>
      <c r="K79" s="39" t="s">
        <v>94</v>
      </c>
      <c r="L79" s="37" t="s">
        <v>488</v>
      </c>
      <c r="M79" s="35"/>
      <c r="N79" s="41" t="s">
        <v>96</v>
      </c>
      <c r="O79" s="42"/>
      <c r="P79" s="35" t="n">
        <v>12</v>
      </c>
      <c r="Q79" s="42" t="str">
        <f aca="false">IF(OR(O79="",P79=""),"",EDATE(O79,P79))</f>
        <v/>
      </c>
      <c r="R79" s="35" t="str">
        <f aca="true">IF(M79="No","Not applicable",IF(O79="","Not checked",IF(Q79&lt;TODAY(),"Overdue",IF(Q79-TODAY()&lt;=30,"Due soon","Current"))))</f>
        <v>Not checked</v>
      </c>
      <c r="S79" s="43" t="s">
        <v>433</v>
      </c>
      <c r="T79" s="37"/>
    </row>
    <row r="80" customFormat="false" ht="27.75" hidden="false" customHeight="true" outlineLevel="0" collapsed="false">
      <c r="A80" s="35" t="s">
        <v>489</v>
      </c>
      <c r="B80" s="36" t="s">
        <v>490</v>
      </c>
      <c r="C80" s="37" t="s">
        <v>491</v>
      </c>
      <c r="D80" s="38" t="s">
        <v>492</v>
      </c>
      <c r="E80" s="35" t="s">
        <v>91</v>
      </c>
      <c r="F80" s="35" t="s">
        <v>493</v>
      </c>
      <c r="G80" s="37" t="s">
        <v>402</v>
      </c>
      <c r="H80" s="39" t="s">
        <v>94</v>
      </c>
      <c r="I80" s="40" t="s">
        <v>91</v>
      </c>
      <c r="J80" s="40" t="s">
        <v>91</v>
      </c>
      <c r="K80" s="40" t="s">
        <v>91</v>
      </c>
      <c r="L80" s="37" t="s">
        <v>494</v>
      </c>
      <c r="M80" s="35"/>
      <c r="N80" s="41" t="s">
        <v>96</v>
      </c>
      <c r="O80" s="42"/>
      <c r="P80" s="35" t="n">
        <v>12</v>
      </c>
      <c r="Q80" s="42" t="str">
        <f aca="false">IF(OR(O80="",P80=""),"",EDATE(O80,P80))</f>
        <v/>
      </c>
      <c r="R80" s="35" t="str">
        <f aca="true">IF(M80="No","Not applicable",IF(O80="","Not checked",IF(Q80&lt;TODAY(),"Overdue",IF(Q80-TODAY()&lt;=30,"Due soon","Current"))))</f>
        <v>Not checked</v>
      </c>
      <c r="S80" s="43" t="s">
        <v>396</v>
      </c>
      <c r="T80" s="37"/>
    </row>
    <row r="81" customFormat="false" ht="27.75" hidden="false" customHeight="true" outlineLevel="0" collapsed="false">
      <c r="A81" s="35" t="s">
        <v>495</v>
      </c>
      <c r="B81" s="36" t="s">
        <v>490</v>
      </c>
      <c r="C81" s="37" t="s">
        <v>475</v>
      </c>
      <c r="D81" s="38" t="s">
        <v>496</v>
      </c>
      <c r="E81" s="35" t="s">
        <v>91</v>
      </c>
      <c r="F81" s="35" t="s">
        <v>91</v>
      </c>
      <c r="G81" s="37" t="s">
        <v>402</v>
      </c>
      <c r="H81" s="40" t="s">
        <v>91</v>
      </c>
      <c r="I81" s="39" t="s">
        <v>94</v>
      </c>
      <c r="J81" s="40" t="s">
        <v>91</v>
      </c>
      <c r="K81" s="40" t="s">
        <v>91</v>
      </c>
      <c r="L81" s="37" t="s">
        <v>497</v>
      </c>
      <c r="M81" s="35"/>
      <c r="N81" s="41" t="s">
        <v>96</v>
      </c>
      <c r="O81" s="42"/>
      <c r="P81" s="35" t="n">
        <v>12</v>
      </c>
      <c r="Q81" s="42" t="str">
        <f aca="false">IF(OR(O81="",P81=""),"",EDATE(O81,P81))</f>
        <v/>
      </c>
      <c r="R81" s="35" t="str">
        <f aca="true">IF(M81="No","Not applicable",IF(O81="","Not checked",IF(Q81&lt;TODAY(),"Overdue",IF(Q81-TODAY()&lt;=30,"Due soon","Current"))))</f>
        <v>Not checked</v>
      </c>
      <c r="S81" s="43" t="s">
        <v>478</v>
      </c>
      <c r="T81" s="37"/>
    </row>
    <row r="82" customFormat="false" ht="27.75" hidden="false" customHeight="true" outlineLevel="0" collapsed="false">
      <c r="A82" s="35" t="s">
        <v>498</v>
      </c>
      <c r="B82" s="36" t="s">
        <v>490</v>
      </c>
      <c r="C82" s="37" t="s">
        <v>475</v>
      </c>
      <c r="D82" s="38" t="s">
        <v>499</v>
      </c>
      <c r="E82" s="35" t="s">
        <v>91</v>
      </c>
      <c r="F82" s="35" t="s">
        <v>91</v>
      </c>
      <c r="G82" s="37" t="s">
        <v>402</v>
      </c>
      <c r="H82" s="40" t="s">
        <v>91</v>
      </c>
      <c r="I82" s="39" t="s">
        <v>94</v>
      </c>
      <c r="J82" s="40" t="s">
        <v>91</v>
      </c>
      <c r="K82" s="40" t="s">
        <v>91</v>
      </c>
      <c r="L82" s="37" t="s">
        <v>500</v>
      </c>
      <c r="M82" s="35"/>
      <c r="N82" s="41" t="s">
        <v>96</v>
      </c>
      <c r="O82" s="42"/>
      <c r="P82" s="35" t="n">
        <v>12</v>
      </c>
      <c r="Q82" s="42" t="str">
        <f aca="false">IF(OR(O82="",P82=""),"",EDATE(O82,P82))</f>
        <v/>
      </c>
      <c r="R82" s="35" t="str">
        <f aca="true">IF(M82="No","Not applicable",IF(O82="","Not checked",IF(Q82&lt;TODAY(),"Overdue",IF(Q82-TODAY()&lt;=30,"Due soon","Current"))))</f>
        <v>Not checked</v>
      </c>
      <c r="S82" s="43" t="s">
        <v>478</v>
      </c>
      <c r="T82" s="37"/>
    </row>
    <row r="83" customFormat="false" ht="27.75" hidden="false" customHeight="true" outlineLevel="0" collapsed="false">
      <c r="A83" s="35" t="s">
        <v>501</v>
      </c>
      <c r="B83" s="36" t="s">
        <v>490</v>
      </c>
      <c r="C83" s="37" t="s">
        <v>502</v>
      </c>
      <c r="D83" s="38" t="s">
        <v>503</v>
      </c>
      <c r="E83" s="35" t="s">
        <v>91</v>
      </c>
      <c r="F83" s="35" t="s">
        <v>91</v>
      </c>
      <c r="G83" s="37" t="s">
        <v>402</v>
      </c>
      <c r="H83" s="40" t="s">
        <v>91</v>
      </c>
      <c r="I83" s="40" t="s">
        <v>91</v>
      </c>
      <c r="J83" s="39" t="s">
        <v>94</v>
      </c>
      <c r="K83" s="40" t="s">
        <v>91</v>
      </c>
      <c r="L83" s="37" t="s">
        <v>504</v>
      </c>
      <c r="M83" s="35"/>
      <c r="N83" s="41" t="s">
        <v>96</v>
      </c>
      <c r="O83" s="42"/>
      <c r="P83" s="35" t="n">
        <v>12</v>
      </c>
      <c r="Q83" s="42" t="str">
        <f aca="false">IF(OR(O83="",P83=""),"",EDATE(O83,P83))</f>
        <v/>
      </c>
      <c r="R83" s="35" t="str">
        <f aca="true">IF(M83="No","Not applicable",IF(O83="","Not checked",IF(Q83&lt;TODAY(),"Overdue",IF(Q83-TODAY()&lt;=30,"Due soon","Current"))))</f>
        <v>Not checked</v>
      </c>
      <c r="S83" s="43" t="s">
        <v>505</v>
      </c>
      <c r="T83" s="37"/>
    </row>
    <row r="84" customFormat="false" ht="27.75" hidden="false" customHeight="true" outlineLevel="0" collapsed="false">
      <c r="A84" s="35" t="s">
        <v>506</v>
      </c>
      <c r="B84" s="36" t="s">
        <v>490</v>
      </c>
      <c r="C84" s="37" t="s">
        <v>502</v>
      </c>
      <c r="D84" s="38" t="s">
        <v>507</v>
      </c>
      <c r="E84" s="35" t="s">
        <v>91</v>
      </c>
      <c r="F84" s="35" t="s">
        <v>91</v>
      </c>
      <c r="G84" s="37" t="s">
        <v>402</v>
      </c>
      <c r="H84" s="40" t="s">
        <v>91</v>
      </c>
      <c r="I84" s="40" t="s">
        <v>91</v>
      </c>
      <c r="J84" s="39" t="s">
        <v>94</v>
      </c>
      <c r="K84" s="40" t="s">
        <v>91</v>
      </c>
      <c r="L84" s="37" t="s">
        <v>508</v>
      </c>
      <c r="M84" s="35"/>
      <c r="N84" s="41" t="s">
        <v>96</v>
      </c>
      <c r="O84" s="42"/>
      <c r="P84" s="35" t="n">
        <v>12</v>
      </c>
      <c r="Q84" s="42" t="str">
        <f aca="false">IF(OR(O84="",P84=""),"",EDATE(O84,P84))</f>
        <v/>
      </c>
      <c r="R84" s="35" t="str">
        <f aca="true">IF(M84="No","Not applicable",IF(O84="","Not checked",IF(Q84&lt;TODAY(),"Overdue",IF(Q84-TODAY()&lt;=30,"Due soon","Current"))))</f>
        <v>Not checked</v>
      </c>
      <c r="S84" s="43" t="s">
        <v>505</v>
      </c>
      <c r="T84" s="37"/>
    </row>
    <row r="85" customFormat="false" ht="27.75" hidden="false" customHeight="true" outlineLevel="0" collapsed="false">
      <c r="A85" s="35" t="s">
        <v>509</v>
      </c>
      <c r="B85" s="36" t="s">
        <v>490</v>
      </c>
      <c r="C85" s="37" t="s">
        <v>510</v>
      </c>
      <c r="D85" s="38" t="s">
        <v>511</v>
      </c>
      <c r="E85" s="35" t="s">
        <v>91</v>
      </c>
      <c r="F85" s="35" t="s">
        <v>512</v>
      </c>
      <c r="G85" s="37" t="s">
        <v>402</v>
      </c>
      <c r="H85" s="40" t="s">
        <v>91</v>
      </c>
      <c r="I85" s="40" t="s">
        <v>91</v>
      </c>
      <c r="J85" s="40" t="s">
        <v>91</v>
      </c>
      <c r="K85" s="39" t="s">
        <v>94</v>
      </c>
      <c r="L85" s="37" t="s">
        <v>513</v>
      </c>
      <c r="M85" s="35"/>
      <c r="N85" s="41" t="s">
        <v>96</v>
      </c>
      <c r="O85" s="42"/>
      <c r="P85" s="35" t="n">
        <v>12</v>
      </c>
      <c r="Q85" s="42" t="str">
        <f aca="false">IF(OR(O85="",P85=""),"",EDATE(O85,P85))</f>
        <v/>
      </c>
      <c r="R85" s="35" t="str">
        <f aca="true">IF(M85="No","Not applicable",IF(O85="","Not checked",IF(Q85&lt;TODAY(),"Overdue",IF(Q85-TODAY()&lt;=30,"Due soon","Current"))))</f>
        <v>Not checked</v>
      </c>
      <c r="S85" s="43" t="s">
        <v>433</v>
      </c>
      <c r="T85" s="37"/>
    </row>
    <row r="86" customFormat="false" ht="27.75" hidden="false" customHeight="true" outlineLevel="0" collapsed="false">
      <c r="A86" s="35" t="s">
        <v>514</v>
      </c>
      <c r="B86" s="36" t="s">
        <v>490</v>
      </c>
      <c r="C86" s="37" t="s">
        <v>510</v>
      </c>
      <c r="D86" s="38" t="s">
        <v>515</v>
      </c>
      <c r="E86" s="35" t="s">
        <v>91</v>
      </c>
      <c r="F86" s="35" t="s">
        <v>91</v>
      </c>
      <c r="G86" s="37" t="s">
        <v>402</v>
      </c>
      <c r="H86" s="40" t="s">
        <v>91</v>
      </c>
      <c r="I86" s="40" t="s">
        <v>91</v>
      </c>
      <c r="J86" s="40" t="s">
        <v>91</v>
      </c>
      <c r="K86" s="39" t="s">
        <v>94</v>
      </c>
      <c r="L86" s="37" t="s">
        <v>516</v>
      </c>
      <c r="M86" s="35"/>
      <c r="N86" s="41" t="s">
        <v>96</v>
      </c>
      <c r="O86" s="42"/>
      <c r="P86" s="35" t="n">
        <v>12</v>
      </c>
      <c r="Q86" s="42" t="str">
        <f aca="false">IF(OR(O86="",P86=""),"",EDATE(O86,P86))</f>
        <v/>
      </c>
      <c r="R86" s="35" t="str">
        <f aca="true">IF(M86="No","Not applicable",IF(O86="","Not checked",IF(Q86&lt;TODAY(),"Overdue",IF(Q86-TODAY()&lt;=30,"Due soon","Current"))))</f>
        <v>Not checked</v>
      </c>
      <c r="S86" s="43" t="s">
        <v>433</v>
      </c>
      <c r="T86" s="37"/>
    </row>
    <row r="87" customFormat="false" ht="39.75" hidden="false" customHeight="true" outlineLevel="0" collapsed="false">
      <c r="A87" s="35" t="s">
        <v>517</v>
      </c>
      <c r="B87" s="36" t="s">
        <v>518</v>
      </c>
      <c r="C87" s="37" t="s">
        <v>519</v>
      </c>
      <c r="D87" s="38" t="s">
        <v>520</v>
      </c>
      <c r="E87" s="35" t="s">
        <v>91</v>
      </c>
      <c r="F87" s="35" t="s">
        <v>274</v>
      </c>
      <c r="G87" s="37" t="s">
        <v>318</v>
      </c>
      <c r="H87" s="39" t="s">
        <v>94</v>
      </c>
      <c r="I87" s="39" t="s">
        <v>94</v>
      </c>
      <c r="J87" s="39" t="s">
        <v>94</v>
      </c>
      <c r="K87" s="39" t="s">
        <v>94</v>
      </c>
      <c r="L87" s="37" t="s">
        <v>521</v>
      </c>
      <c r="M87" s="35"/>
      <c r="N87" s="41" t="s">
        <v>96</v>
      </c>
      <c r="O87" s="42"/>
      <c r="P87" s="35" t="n">
        <v>12</v>
      </c>
      <c r="Q87" s="42" t="str">
        <f aca="false">IF(OR(O87="",P87=""),"",EDATE(O87,P87))</f>
        <v/>
      </c>
      <c r="R87" s="35" t="str">
        <f aca="true">IF(M87="No","Not applicable",IF(O87="","Not checked",IF(Q87&lt;TODAY(),"Overdue",IF(Q87-TODAY()&lt;=30,"Due soon","Current"))))</f>
        <v>Not checked</v>
      </c>
      <c r="S87" s="43" t="s">
        <v>522</v>
      </c>
      <c r="T87" s="37"/>
    </row>
    <row r="88" customFormat="false" ht="39.75" hidden="false" customHeight="true" outlineLevel="0" collapsed="false">
      <c r="A88" s="35" t="s">
        <v>523</v>
      </c>
      <c r="B88" s="36" t="s">
        <v>518</v>
      </c>
      <c r="C88" s="37" t="s">
        <v>524</v>
      </c>
      <c r="D88" s="38" t="s">
        <v>525</v>
      </c>
      <c r="E88" s="35" t="s">
        <v>526</v>
      </c>
      <c r="F88" s="35" t="s">
        <v>91</v>
      </c>
      <c r="G88" s="37" t="s">
        <v>527</v>
      </c>
      <c r="H88" s="39" t="s">
        <v>94</v>
      </c>
      <c r="I88" s="39" t="s">
        <v>94</v>
      </c>
      <c r="J88" s="39" t="s">
        <v>94</v>
      </c>
      <c r="K88" s="39" t="s">
        <v>94</v>
      </c>
      <c r="L88" s="37" t="s">
        <v>528</v>
      </c>
      <c r="M88" s="35"/>
      <c r="N88" s="41" t="s">
        <v>96</v>
      </c>
      <c r="O88" s="42"/>
      <c r="P88" s="35" t="n">
        <v>12</v>
      </c>
      <c r="Q88" s="42" t="str">
        <f aca="false">IF(OR(O88="",P88=""),"",EDATE(O88,P88))</f>
        <v/>
      </c>
      <c r="R88" s="35" t="str">
        <f aca="true">IF(M88="No","Not applicable",IF(O88="","Not checked",IF(Q88&lt;TODAY(),"Overdue",IF(Q88-TODAY()&lt;=30,"Due soon","Current"))))</f>
        <v>Not checked</v>
      </c>
      <c r="S88" s="43" t="s">
        <v>529</v>
      </c>
      <c r="T88" s="37"/>
    </row>
    <row r="89" customFormat="false" ht="27.75" hidden="false" customHeight="true" outlineLevel="0" collapsed="false">
      <c r="A89" s="35" t="s">
        <v>530</v>
      </c>
      <c r="B89" s="36" t="s">
        <v>518</v>
      </c>
      <c r="C89" s="37" t="s">
        <v>531</v>
      </c>
      <c r="D89" s="38" t="s">
        <v>532</v>
      </c>
      <c r="E89" s="35" t="s">
        <v>91</v>
      </c>
      <c r="F89" s="35" t="s">
        <v>533</v>
      </c>
      <c r="G89" s="37" t="s">
        <v>186</v>
      </c>
      <c r="H89" s="39" t="s">
        <v>94</v>
      </c>
      <c r="I89" s="39" t="s">
        <v>94</v>
      </c>
      <c r="J89" s="39" t="s">
        <v>94</v>
      </c>
      <c r="K89" s="39" t="s">
        <v>94</v>
      </c>
      <c r="L89" s="37" t="s">
        <v>534</v>
      </c>
      <c r="M89" s="35"/>
      <c r="N89" s="41" t="s">
        <v>96</v>
      </c>
      <c r="O89" s="42"/>
      <c r="P89" s="35" t="n">
        <v>24</v>
      </c>
      <c r="Q89" s="42" t="str">
        <f aca="false">IF(OR(O89="",P89=""),"",EDATE(O89,P89))</f>
        <v/>
      </c>
      <c r="R89" s="35" t="str">
        <f aca="true">IF(M89="No","Not applicable",IF(O89="","Not checked",IF(Q89&lt;TODAY(),"Overdue",IF(Q89-TODAY()&lt;=30,"Due soon","Current"))))</f>
        <v>Not checked</v>
      </c>
      <c r="S89" s="43" t="s">
        <v>535</v>
      </c>
      <c r="T89" s="37" t="s">
        <v>536</v>
      </c>
    </row>
  </sheetData>
  <autoFilter ref="A6:T89"/>
  <mergeCells count="2">
    <mergeCell ref="D2:F2"/>
    <mergeCell ref="C3:K3"/>
  </mergeCells>
  <conditionalFormatting sqref="R7:R89">
    <cfRule type="expression" priority="2" aboveAverage="0" equalAverage="0" bottom="0" percent="0" rank="0" text="" dxfId="10">
      <formula>$R7="Overdue"</formula>
    </cfRule>
    <cfRule type="expression" priority="3" aboveAverage="0" equalAverage="0" bottom="0" percent="0" rank="0" text="" dxfId="11">
      <formula>$R7="Due soon"</formula>
    </cfRule>
    <cfRule type="expression" priority="4" aboveAverage="0" equalAverage="0" bottom="0" percent="0" rank="0" text="" dxfId="12">
      <formula>$R7="Current"</formula>
    </cfRule>
    <cfRule type="expression" priority="5" aboveAverage="0" equalAverage="0" bottom="0" percent="0" rank="0" text="" dxfId="13">
      <formula>$R7="Not checked"</formula>
    </cfRule>
    <cfRule type="expression" priority="6" aboveAverage="0" equalAverage="0" bottom="0" percent="0" rank="0" text="" dxfId="14">
      <formula>$R7="Not applicable"</formula>
    </cfRule>
  </conditionalFormatting>
  <dataValidations count="3">
    <dataValidation allowBlank="true" errorStyle="stop" operator="between" prompt="Choose Yes, No or Check" showDropDown="false" showErrorMessage="false" showInputMessage="true" sqref="M7:M89" type="list">
      <formula1>"Yes,No,Check"</formula1>
      <formula2>0</formula2>
    </dataValidation>
    <dataValidation allowBlank="true" error="Enter a date as dd/mm/yyyy" errorStyle="stop" operator="greaterThan" showDropDown="false" showErrorMessage="true" showInputMessage="false" sqref="O7:O89" type="date">
      <formula1>36526</formula1>
      <formula2>0</formula2>
    </dataValidation>
    <dataValidation allowBlank="true" error="Enter a number of months (1–60)" errorStyle="stop" operator="between" showDropDown="false" showErrorMessage="true" showInputMessage="false" sqref="P7:P89" type="whole">
      <formula1>1</formula1>
      <formula2>60</formula2>
    </dataValidation>
  </dataValidations>
  <hyperlinks>
    <hyperlink ref="S7" r:id="rId1" display="Open: hse.gov.uk"/>
    <hyperlink ref="S8" r:id="rId2" display="Open: hse.gov.uk"/>
    <hyperlink ref="S9" r:id="rId3" display="Open: hse.gov.uk"/>
    <hyperlink ref="S10" r:id="rId4" display="Open: hse.gov.uk"/>
    <hyperlink ref="S11" r:id="rId5" display="Open: hse.gov.uk"/>
    <hyperlink ref="S12" r:id="rId6" display="Open: hse.gov.uk"/>
    <hyperlink ref="S13" r:id="rId7" display="Open: hse.gov.uk"/>
    <hyperlink ref="S14" r:id="rId8" display="Open: hse.gov.uk"/>
    <hyperlink ref="S15" r:id="rId9" display="Open: hse.gov.uk"/>
    <hyperlink ref="S16" r:id="rId10" display="Open: hse.gov.uk"/>
    <hyperlink ref="S17" r:id="rId11" display="Open: hse.gov.uk"/>
    <hyperlink ref="S18" r:id="rId12" display="Open: hse.gov.uk"/>
    <hyperlink ref="S19" r:id="rId13" display="Open: hse.gov.uk"/>
    <hyperlink ref="S20" r:id="rId14" display="Open: hse.gov.uk"/>
    <hyperlink ref="S21" r:id="rId15" display="Open: hse.gov.uk"/>
    <hyperlink ref="S22" r:id="rId16" display="Open: hse.gov.uk"/>
    <hyperlink ref="S23" r:id="rId17" display="Open: hse.gov.uk"/>
    <hyperlink ref="S24" r:id="rId18" display="Open: ukfisa.com"/>
    <hyperlink ref="S25" r:id="rId19" display="Open: ukfisa.com"/>
    <hyperlink ref="S26" r:id="rId20" display="Open: ukfisa.com"/>
    <hyperlink ref="S27" r:id="rId21" display="Open: ukfisa.com"/>
    <hyperlink ref="S28" r:id="rId22" display="Open: ukfisa.com"/>
    <hyperlink ref="S29" r:id="rId23" display="Open: ukfisa.com"/>
    <hyperlink ref="S30" r:id="rId24" display="Open: ukfisa.com"/>
    <hyperlink ref="S31" r:id="rId25" display="Open: ukfisa.com"/>
    <hyperlink ref="S32" r:id="rId26" display="Open: ukfisa.com"/>
    <hyperlink ref="S33" r:id="rId27" display="Open: ukfisa.com"/>
    <hyperlink ref="S34" r:id="rId28" display="Open: ukfisa.com"/>
    <hyperlink ref="S35" r:id="rId29" display="Open: ukfisa.com"/>
    <hyperlink ref="S36" r:id="rId30" display="Open: ukfisa.com"/>
    <hyperlink ref="S37" r:id="rId31" display="Open: ukfisa.com"/>
    <hyperlink ref="S38" r:id="rId32" display="Open: ukfisa.com"/>
    <hyperlink ref="S39" r:id="rId33" display="Open: ukfisa.com"/>
    <hyperlink ref="S40" r:id="rId34" display="Open: ukfisa.com"/>
    <hyperlink ref="S41" r:id="rId35" display="Open: ukfisa.com"/>
    <hyperlink ref="S42" r:id="rId36" display="Open: ukfisa.com"/>
    <hyperlink ref="S43" r:id="rId37" display="Open: trees.org.uk"/>
    <hyperlink ref="S44" r:id="rId38" display="Open: treebooks.co.uk"/>
    <hyperlink ref="S45" r:id="rId39" display="Open: treebooks.co.uk"/>
    <hyperlink ref="S46" r:id="rId40" display="Open: treebooks.co.uk"/>
    <hyperlink ref="S47" r:id="rId41" display="Open: treebooks.co.uk"/>
    <hyperlink ref="S48" r:id="rId42" display="Open: treebooks.co.uk"/>
    <hyperlink ref="S49" r:id="rId43" display="Open: trees.org.uk"/>
    <hyperlink ref="S50" r:id="rId44" display="Open: trees.org.uk"/>
    <hyperlink ref="S51" r:id="rId45" display="Open: trees.org.uk"/>
    <hyperlink ref="S52" r:id="rId46" display="Open: trees.org.uk"/>
    <hyperlink ref="S53" r:id="rId47" display="Open: knowledge.bsigroup.com"/>
    <hyperlink ref="S54" r:id="rId48" display="Open: knowledge.bsigroup.com"/>
    <hyperlink ref="S55" r:id="rId49" display="Open: knowledge.bsigroup.com"/>
    <hyperlink ref="S56" r:id="rId50" display="Open: knowledge.bsigroup.com"/>
    <hyperlink ref="S57" r:id="rId51" display="Open: iso.org"/>
    <hyperlink ref="S58" r:id="rId52" display="Open: iso.org"/>
    <hyperlink ref="S59" r:id="rId53" display="Open: iso.org"/>
    <hyperlink ref="S60" r:id="rId54" display="Open: energynetworks.org"/>
    <hyperlink ref="S61" r:id="rId55" display="Open: streetworks.org.uk"/>
    <hyperlink ref="S62" r:id="rId56" display="Open: gov.uk"/>
    <hyperlink ref="S63" r:id="rId57" display="Open: gov.uk"/>
    <hyperlink ref="S64" r:id="rId58" display="Open: ipaf.org"/>
    <hyperlink ref="S65" r:id="rId59" display="Open: hse.gov.uk"/>
    <hyperlink ref="S66" r:id="rId60" display="Open: gov.uk"/>
    <hyperlink ref="S67" r:id="rId61" display="Open: gov.scot"/>
    <hyperlink ref="S68" r:id="rId62" display="Open: daera-ni.gov.uk"/>
    <hyperlink ref="S69" r:id="rId63" display="Open: gov.uk"/>
    <hyperlink ref="S70" r:id="rId64" display="Open: gov.uk"/>
    <hyperlink ref="S71" r:id="rId65" display="Open: beta.sepa.scot"/>
    <hyperlink ref="S72" r:id="rId66" display="Open: gov.uk"/>
    <hyperlink ref="S73" r:id="rId67" display="Open: gov.uk"/>
    <hyperlink ref="S74" r:id="rId68" display="Open: forestresearch.gov.uk"/>
    <hyperlink ref="S75" r:id="rId69" display="Open: gov.uk"/>
    <hyperlink ref="S76" r:id="rId70" display="Open: gov.uk"/>
    <hyperlink ref="S77" r:id="rId71" display="Open: naturalresources.wales"/>
    <hyperlink ref="S78" r:id="rId72" display="Open: forestry.gov.scot"/>
    <hyperlink ref="S79" r:id="rId73" display="Open: daera-ni.gov.uk"/>
    <hyperlink ref="S80" r:id="rId74" display="Open: gov.uk"/>
    <hyperlink ref="S81" r:id="rId75" display="Open: naturalresources.wales"/>
    <hyperlink ref="S82" r:id="rId76" display="Open: naturalresources.wales"/>
    <hyperlink ref="S83" r:id="rId77" display="Open: nature.scot"/>
    <hyperlink ref="S84" r:id="rId78" display="Open: nature.scot"/>
    <hyperlink ref="S85" r:id="rId79" display="Open: daera-ni.gov.uk"/>
    <hyperlink ref="S86" r:id="rId80" display="Open: daera-ni.gov.uk"/>
    <hyperlink ref="S87" r:id="rId81" display="Open: ssip.org.uk"/>
    <hyperlink ref="S88" r:id="rId82" display="Open: procurementpathway.civilservice.gov.uk"/>
    <hyperlink ref="S89" r:id="rId83" display="Open: ntsgroup.org.uk"/>
  </hyperlinks>
  <printOptions headings="false" gridLines="false" gridLinesSet="true" horizontalCentered="false" verticalCentered="false"/>
  <pageMargins left="0.4" right="0.4" top="0.6" bottom="0.6"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&amp;K7030a0Guidance Register | &amp;Kff0000[Company Name]</oddHeader>
    <oddFooter>&amp;L&amp;8 Not controlled when printed&amp;C&amp;8 Page &amp;P of &amp;N&amp;R&amp;8 &amp;Kff0000Version [x.x] | Issued [dd/mm/yyyy]</oddFooter>
  </headerFooter>
  <drawing r:id="rId8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70"/>
    <col collapsed="false" customWidth="true" hidden="false" outlineLevel="0" max="3" min="3" style="0" width="55"/>
    <col collapsed="false" customWidth="true" hidden="false" outlineLevel="0" max="4" min="4" style="0" width="9"/>
    <col collapsed="false" customWidth="true" hidden="false" outlineLevel="0" max="5" min="5" style="0" width="30"/>
  </cols>
  <sheetData>
    <row r="2" customFormat="false" ht="19.7" hidden="false" customHeight="false" outlineLevel="0" collapsed="false">
      <c r="A2" s="45" t="s">
        <v>537</v>
      </c>
    </row>
    <row r="3" customFormat="false" ht="27.75" hidden="false" customHeight="true" outlineLevel="0" collapsed="false">
      <c r="A3" s="28" t="s">
        <v>538</v>
      </c>
      <c r="B3" s="28"/>
      <c r="C3" s="28"/>
      <c r="D3" s="28"/>
      <c r="E3" s="28"/>
    </row>
    <row r="5" customFormat="false" ht="15" hidden="false" customHeight="false" outlineLevel="0" collapsed="false">
      <c r="A5" s="34" t="s">
        <v>539</v>
      </c>
      <c r="B5" s="34" t="s">
        <v>540</v>
      </c>
      <c r="C5" s="34" t="s">
        <v>541</v>
      </c>
      <c r="D5" s="34" t="s">
        <v>542</v>
      </c>
      <c r="E5" s="34" t="s">
        <v>543</v>
      </c>
    </row>
    <row r="6" customFormat="false" ht="27.75" hidden="false" customHeight="true" outlineLevel="0" collapsed="false">
      <c r="A6" s="46" t="s">
        <v>544</v>
      </c>
      <c r="B6" s="37" t="s">
        <v>545</v>
      </c>
      <c r="C6" s="37" t="s">
        <v>546</v>
      </c>
      <c r="D6" s="47"/>
      <c r="E6" s="47"/>
    </row>
    <row r="7" customFormat="false" ht="27.75" hidden="false" customHeight="true" outlineLevel="0" collapsed="false">
      <c r="A7" s="46" t="s">
        <v>21</v>
      </c>
      <c r="B7" s="37" t="s">
        <v>547</v>
      </c>
      <c r="C7" s="37" t="s">
        <v>548</v>
      </c>
      <c r="D7" s="47"/>
      <c r="E7" s="47"/>
    </row>
    <row r="8" customFormat="false" ht="15.75" hidden="false" customHeight="true" outlineLevel="0" collapsed="false">
      <c r="A8" s="46" t="s">
        <v>21</v>
      </c>
      <c r="B8" s="37" t="s">
        <v>549</v>
      </c>
      <c r="C8" s="37" t="s">
        <v>550</v>
      </c>
      <c r="D8" s="47"/>
      <c r="E8" s="47"/>
    </row>
    <row r="9" customFormat="false" ht="15.75" hidden="false" customHeight="true" outlineLevel="0" collapsed="false">
      <c r="A9" s="46" t="s">
        <v>551</v>
      </c>
      <c r="B9" s="37" t="s">
        <v>552</v>
      </c>
      <c r="C9" s="37" t="s">
        <v>553</v>
      </c>
      <c r="D9" s="47"/>
      <c r="E9" s="47"/>
    </row>
    <row r="10" customFormat="false" ht="15.75" hidden="false" customHeight="true" outlineLevel="0" collapsed="false">
      <c r="A10" s="46" t="s">
        <v>554</v>
      </c>
      <c r="B10" s="37" t="s">
        <v>555</v>
      </c>
      <c r="C10" s="37" t="s">
        <v>556</v>
      </c>
      <c r="D10" s="47"/>
      <c r="E10" s="47"/>
    </row>
    <row r="11" customFormat="false" ht="15.75" hidden="false" customHeight="true" outlineLevel="0" collapsed="false">
      <c r="A11" s="46" t="s">
        <v>554</v>
      </c>
      <c r="B11" s="37" t="s">
        <v>557</v>
      </c>
      <c r="C11" s="37" t="s">
        <v>558</v>
      </c>
      <c r="D11" s="47"/>
      <c r="E11" s="47"/>
    </row>
    <row r="12" customFormat="false" ht="15.75" hidden="false" customHeight="true" outlineLevel="0" collapsed="false">
      <c r="A12" s="46" t="s">
        <v>559</v>
      </c>
      <c r="B12" s="37" t="s">
        <v>560</v>
      </c>
      <c r="C12" s="37" t="s">
        <v>561</v>
      </c>
      <c r="D12" s="47"/>
      <c r="E12" s="47"/>
    </row>
    <row r="13" customFormat="false" ht="15.75" hidden="false" customHeight="true" outlineLevel="0" collapsed="false">
      <c r="A13" s="46" t="s">
        <v>562</v>
      </c>
      <c r="B13" s="37" t="s">
        <v>563</v>
      </c>
      <c r="C13" s="37" t="s">
        <v>561</v>
      </c>
      <c r="D13" s="47"/>
      <c r="E13" s="47"/>
    </row>
    <row r="14" customFormat="false" ht="15.75" hidden="false" customHeight="true" outlineLevel="0" collapsed="false">
      <c r="A14" s="46" t="s">
        <v>564</v>
      </c>
      <c r="B14" s="37" t="s">
        <v>565</v>
      </c>
      <c r="C14" s="37" t="s">
        <v>566</v>
      </c>
      <c r="D14" s="47"/>
      <c r="E14" s="47"/>
    </row>
    <row r="15" customFormat="false" ht="15" hidden="false" customHeight="false" outlineLevel="0" collapsed="false">
      <c r="A15" s="47"/>
      <c r="B15" s="47"/>
      <c r="C15" s="47"/>
      <c r="D15" s="47"/>
      <c r="E15" s="47"/>
    </row>
    <row r="16" customFormat="false" ht="15" hidden="false" customHeight="false" outlineLevel="0" collapsed="false">
      <c r="A16" s="47"/>
      <c r="B16" s="47"/>
      <c r="C16" s="47"/>
      <c r="D16" s="47"/>
      <c r="E16" s="47"/>
    </row>
    <row r="17" customFormat="false" ht="15" hidden="false" customHeight="false" outlineLevel="0" collapsed="false">
      <c r="A17" s="47"/>
      <c r="B17" s="47"/>
      <c r="C17" s="47"/>
      <c r="D17" s="47"/>
      <c r="E17" s="47"/>
    </row>
    <row r="18" customFormat="false" ht="15" hidden="false" customHeight="false" outlineLevel="0" collapsed="false">
      <c r="A18" s="47"/>
      <c r="B18" s="47"/>
      <c r="C18" s="47"/>
      <c r="D18" s="47"/>
      <c r="E18" s="47"/>
    </row>
    <row r="19" customFormat="false" ht="15" hidden="false" customHeight="false" outlineLevel="0" collapsed="false">
      <c r="A19" s="47"/>
      <c r="B19" s="47"/>
      <c r="C19" s="47"/>
      <c r="D19" s="47"/>
      <c r="E19" s="47"/>
    </row>
    <row r="20" customFormat="false" ht="15" hidden="false" customHeight="false" outlineLevel="0" collapsed="false">
      <c r="A20" s="47"/>
      <c r="B20" s="47"/>
      <c r="C20" s="47"/>
      <c r="D20" s="47"/>
      <c r="E20" s="47"/>
    </row>
  </sheetData>
  <mergeCells count="1">
    <mergeCell ref="A3:E3"/>
  </mergeCells>
  <conditionalFormatting sqref="A6:E35">
    <cfRule type="expression" priority="2" aboveAverage="0" equalAverage="0" bottom="0" percent="0" rank="0" text="" dxfId="15">
      <formula>$D6="Yes"</formula>
    </cfRule>
  </conditionalFormatting>
  <dataValidations count="1">
    <dataValidation allowBlank="true" errorStyle="stop" operator="between" showDropDown="false" showErrorMessage="false" showInputMessage="false" sqref="D6:D35" type="list">
      <formula1>"Yes,No,N/A"</formula1>
      <formula2>0</formula2>
    </dataValidation>
  </dataValidations>
  <printOptions headings="false" gridLines="false" gridLinesSet="true" horizontalCentered="false" verticalCentered="false"/>
  <pageMargins left="0.4" right="0.4" top="0.6" bottom="0.6"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&amp;K7030a0Guidance Register | &amp;Kff0000[Company Name]</oddHeader>
    <oddFooter>&amp;L&amp;8 Not controlled when printed&amp;C&amp;8 Page &amp;P of &amp;N&amp;R&amp;8 &amp;Kff0000Version [x.x] | Issued [dd/mm/yyyy]</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2026-10-03T09:09:39Z</dcterms:created>
  <dc:creator>openpyxl</dc:creator>
  <dc:description/>
  <dc:language>en-US</dc:language>
  <cp:lastModifiedBy/>
  <dcterms:modified xsi:type="dcterms:W3CDTF">2026-10-03T09:09:39Z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